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4" windowWidth="7680" windowHeight="8688" activeTab="0"/>
  </bookViews>
  <sheets>
    <sheet name="Category Results - GS" sheetId="1" r:id="rId1"/>
  </sheets>
  <definedNames>
    <definedName name="_xlnm.Print_Area" localSheetId="0">'Category Results - GS'!$A$1:$H$107</definedName>
  </definedNames>
  <calcPr fullCalcOnLoad="1"/>
</workbook>
</file>

<file path=xl/sharedStrings.xml><?xml version="1.0" encoding="utf-8"?>
<sst xmlns="http://schemas.openxmlformats.org/spreadsheetml/2006/main" count="115" uniqueCount="80">
  <si>
    <t>Team</t>
  </si>
  <si>
    <t>Run 1</t>
  </si>
  <si>
    <t>Run 2</t>
  </si>
  <si>
    <t>Best Run</t>
  </si>
  <si>
    <t>PLACE</t>
  </si>
  <si>
    <t>JUNIOR C</t>
  </si>
  <si>
    <t>SENIOR C</t>
  </si>
  <si>
    <t>CS</t>
  </si>
  <si>
    <t>SENIOR D</t>
  </si>
  <si>
    <t>DS</t>
  </si>
  <si>
    <t>Skinner Tony</t>
  </si>
  <si>
    <t>Costello Michael</t>
  </si>
  <si>
    <t>FROM MIDDLE OF GREEN : Children</t>
  </si>
  <si>
    <t>FROM MIDDLE OF GREEN : Adults</t>
  </si>
  <si>
    <t>FROM TOP OF GREEN - Adults</t>
  </si>
  <si>
    <t>FROM TOP OF GREEN - Racers</t>
  </si>
  <si>
    <t>C</t>
  </si>
  <si>
    <t>Fahey Wayne</t>
  </si>
  <si>
    <t>Ryan John</t>
  </si>
  <si>
    <t>Fahey Frank</t>
  </si>
  <si>
    <t>Carroll Niall</t>
  </si>
  <si>
    <t>Cunniam Lillie</t>
  </si>
  <si>
    <t>Brazil Alexandra</t>
  </si>
  <si>
    <t>Mc Shera Kate</t>
  </si>
  <si>
    <t>Murray Sean</t>
  </si>
  <si>
    <t>Skinner Gary</t>
  </si>
  <si>
    <t>O'Sullivan Zach</t>
  </si>
  <si>
    <t>Gallagher Iain</t>
  </si>
  <si>
    <t>Irvine Iain</t>
  </si>
  <si>
    <t>Worrall Cillian</t>
  </si>
  <si>
    <t>O'Connor Shane</t>
  </si>
  <si>
    <t>Murray Conor</t>
  </si>
  <si>
    <t>Bradley Siobhan</t>
  </si>
  <si>
    <t>McCann Anna</t>
  </si>
  <si>
    <t>Singleton Cillian</t>
  </si>
  <si>
    <t>Anselmi Ben</t>
  </si>
  <si>
    <t>Columb Ronan</t>
  </si>
  <si>
    <t xml:space="preserve">LEAGUE RACES OCTOBER  2009     Giant Slalom </t>
  </si>
  <si>
    <t>Dowling, Joe</t>
  </si>
  <si>
    <t>DNF</t>
  </si>
  <si>
    <t>Dowling, Brian</t>
  </si>
  <si>
    <t xml:space="preserve">Byrne Fionnuala </t>
  </si>
  <si>
    <t xml:space="preserve">Cunniam Cameron </t>
  </si>
  <si>
    <t>McGlinchey Cathal</t>
  </si>
  <si>
    <t>Anselmi Giancarlo</t>
  </si>
  <si>
    <t>Johnson Rick</t>
  </si>
  <si>
    <t>Keatinge Fintan</t>
  </si>
  <si>
    <t>Metcalf Tom</t>
  </si>
  <si>
    <t>MINI 2  -  FEMALES     Born:  1999 /2000</t>
  </si>
  <si>
    <t>MINI 1  -  FEMALES      Born:    2001 or later</t>
  </si>
  <si>
    <t>Smith O'Connor Aisling</t>
  </si>
  <si>
    <t>CH1  -  FEMALES       Born:  1997 /1998</t>
  </si>
  <si>
    <t>CH 2  -  FEMALES       Born :  1995/1996</t>
  </si>
  <si>
    <t>McDowell Lizzie</t>
  </si>
  <si>
    <t>JNR 1 - FEMALES    Born 1993/1994</t>
  </si>
  <si>
    <t>JNR 2  -  FEMALES     Born: 1990 / 1991 / 1992</t>
  </si>
  <si>
    <t>McShera Lisa</t>
  </si>
  <si>
    <t>Smeaton Aoife</t>
  </si>
  <si>
    <t>SENIOR - FEMALES   Born 1989 or before</t>
  </si>
  <si>
    <t>MINI 1  -  MALES       Born:  2001 or after</t>
  </si>
  <si>
    <t>MINI 2  -  MALES        Born:  1999 / 2000</t>
  </si>
  <si>
    <t>CH1  -  MALES          Born:  1997 / 1998</t>
  </si>
  <si>
    <t>CH 2  -  MALES        Born:   1995 / 1996</t>
  </si>
  <si>
    <t>JNR 1 - MALES     Born:  1993 / 1994</t>
  </si>
  <si>
    <t>JNR 2  -  MALES    Born: 1990 / 1991 /1992</t>
  </si>
  <si>
    <t>SENIOR - MALES     Born:   1989 or before</t>
  </si>
  <si>
    <t>Johnson Hugh</t>
  </si>
  <si>
    <t>Ryan Lee</t>
  </si>
  <si>
    <t>Johnson Arthur</t>
  </si>
  <si>
    <t>Bolger Enda</t>
  </si>
  <si>
    <t>Murray Cillian</t>
  </si>
  <si>
    <t>DNS</t>
  </si>
  <si>
    <t>Sharkey Ronan</t>
  </si>
  <si>
    <t>Charlton Gearoid</t>
  </si>
  <si>
    <t>Bolger Brendan</t>
  </si>
  <si>
    <t>McShera Shane</t>
  </si>
  <si>
    <t>Ryan Martin</t>
  </si>
  <si>
    <t>Horn David</t>
  </si>
  <si>
    <t>Horn Brian</t>
  </si>
  <si>
    <t>Horn Cillian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</si>
</sst>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"/>
    <numFmt numFmtId="179" formatCode="0.E+00"/>
    <numFmt numFmtId="180" formatCode="0.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21" applyNumberFormat="1" applyFont="1" applyFill="1" applyBorder="1" applyAlignment="1">
      <alignment horizontal="center"/>
      <protection/>
    </xf>
    <xf numFmtId="0" fontId="3" fillId="0" borderId="0" xfId="21" applyFont="1" applyBorder="1">
      <alignment/>
      <protection/>
    </xf>
    <xf numFmtId="0" fontId="3" fillId="0" borderId="0" xfId="21" applyFont="1" applyFill="1" applyBorder="1" applyAlignment="1">
      <alignment horizontal="center"/>
      <protection/>
    </xf>
    <xf numFmtId="180" fontId="3" fillId="0" borderId="0" xfId="21" applyNumberFormat="1" applyFont="1" applyFill="1" applyBorder="1">
      <alignment/>
      <protection/>
    </xf>
    <xf numFmtId="2" fontId="4" fillId="0" borderId="1" xfId="21" applyNumberFormat="1" applyFont="1" applyBorder="1" applyAlignment="1">
      <alignment horizontal="center"/>
      <protection/>
    </xf>
    <xf numFmtId="0" fontId="4" fillId="0" borderId="2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180" fontId="4" fillId="0" borderId="0" xfId="21" applyNumberFormat="1" applyFont="1" applyFill="1" applyBorder="1">
      <alignment/>
      <protection/>
    </xf>
    <xf numFmtId="2" fontId="4" fillId="0" borderId="0" xfId="21" applyNumberFormat="1" applyFont="1" applyBorder="1" applyAlignment="1">
      <alignment horizontal="center"/>
      <protection/>
    </xf>
    <xf numFmtId="0" fontId="3" fillId="0" borderId="0" xfId="21" applyFont="1" applyFill="1" applyBorder="1">
      <alignment/>
      <protection/>
    </xf>
    <xf numFmtId="0" fontId="3" fillId="0" borderId="0" xfId="21" applyFont="1" applyBorder="1" applyAlignment="1">
      <alignment horizontal="center"/>
      <protection/>
    </xf>
    <xf numFmtId="2" fontId="3" fillId="0" borderId="0" xfId="21" applyNumberFormat="1" applyFont="1" applyBorder="1" applyAlignment="1">
      <alignment horizontal="center"/>
      <protection/>
    </xf>
    <xf numFmtId="2" fontId="3" fillId="0" borderId="0" xfId="21" applyNumberFormat="1" applyFont="1" applyFill="1" applyBorder="1" applyAlignment="1">
      <alignment horizontal="center"/>
      <protection/>
    </xf>
    <xf numFmtId="2" fontId="5" fillId="0" borderId="0" xfId="21" applyNumberFormat="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left"/>
      <protection/>
    </xf>
    <xf numFmtId="0" fontId="3" fillId="0" borderId="1" xfId="21" applyFont="1" applyFill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3" xfId="21" applyFont="1" applyFill="1" applyBorder="1" applyAlignment="1">
      <alignment horizontal="center"/>
      <protection/>
    </xf>
    <xf numFmtId="0" fontId="3" fillId="0" borderId="3" xfId="21" applyFont="1" applyBorder="1" applyAlignment="1">
      <alignment horizontal="center"/>
      <protection/>
    </xf>
    <xf numFmtId="0" fontId="3" fillId="0" borderId="3" xfId="21" applyFont="1" applyFill="1" applyBorder="1" applyAlignment="1">
      <alignment horizontal="center"/>
      <protection/>
    </xf>
    <xf numFmtId="0" fontId="3" fillId="0" borderId="4" xfId="21" applyNumberFormat="1" applyFont="1" applyFill="1" applyBorder="1" applyAlignment="1">
      <alignment horizontal="center"/>
      <protection/>
    </xf>
    <xf numFmtId="0" fontId="3" fillId="0" borderId="5" xfId="21" applyFont="1" applyBorder="1" applyAlignment="1">
      <alignment horizontal="center"/>
      <protection/>
    </xf>
    <xf numFmtId="0" fontId="3" fillId="0" borderId="3" xfId="0" applyFont="1" applyFill="1" applyBorder="1" applyAlignment="1">
      <alignment horizontal="center"/>
    </xf>
    <xf numFmtId="0" fontId="3" fillId="0" borderId="4" xfId="21" applyFont="1" applyBorder="1">
      <alignment/>
      <protection/>
    </xf>
    <xf numFmtId="2" fontId="3" fillId="0" borderId="3" xfId="21" applyNumberFormat="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left"/>
      <protection/>
    </xf>
    <xf numFmtId="0" fontId="7" fillId="0" borderId="2" xfId="21" applyFont="1" applyFill="1" applyBorder="1" applyAlignment="1">
      <alignment horizontal="center"/>
      <protection/>
    </xf>
    <xf numFmtId="2" fontId="7" fillId="0" borderId="1" xfId="21" applyNumberFormat="1" applyFont="1" applyBorder="1" applyAlignment="1">
      <alignment horizontal="center"/>
      <protection/>
    </xf>
    <xf numFmtId="0" fontId="7" fillId="0" borderId="2" xfId="21" applyFont="1" applyBorder="1" applyAlignment="1">
      <alignment horizontal="center"/>
      <protection/>
    </xf>
    <xf numFmtId="0" fontId="7" fillId="0" borderId="4" xfId="21" applyNumberFormat="1" applyFont="1" applyFill="1" applyBorder="1" applyAlignment="1">
      <alignment horizontal="center"/>
      <protection/>
    </xf>
    <xf numFmtId="0" fontId="7" fillId="0" borderId="6" xfId="21" applyFont="1" applyFill="1" applyBorder="1" applyAlignment="1">
      <alignment horizontal="left"/>
      <protection/>
    </xf>
    <xf numFmtId="0" fontId="7" fillId="0" borderId="6" xfId="21" applyFont="1" applyFill="1" applyBorder="1" applyAlignment="1">
      <alignment horizontal="center"/>
      <protection/>
    </xf>
    <xf numFmtId="0" fontId="7" fillId="0" borderId="5" xfId="21" applyFont="1" applyFill="1" applyBorder="1" applyAlignment="1">
      <alignment horizontal="center"/>
      <protection/>
    </xf>
    <xf numFmtId="2" fontId="7" fillId="0" borderId="6" xfId="21" applyNumberFormat="1" applyFont="1" applyBorder="1" applyAlignment="1">
      <alignment horizontal="center"/>
      <protection/>
    </xf>
    <xf numFmtId="2" fontId="9" fillId="0" borderId="0" xfId="21" applyNumberFormat="1" applyFont="1" applyFill="1" applyBorder="1" applyAlignment="1">
      <alignment horizontal="center"/>
      <protection/>
    </xf>
    <xf numFmtId="0" fontId="4" fillId="2" borderId="0" xfId="21" applyFont="1" applyFill="1" applyBorder="1">
      <alignment/>
      <protection/>
    </xf>
    <xf numFmtId="0" fontId="3" fillId="0" borderId="6" xfId="21" applyNumberFormat="1" applyFont="1" applyFill="1" applyBorder="1" applyAlignment="1">
      <alignment horizontal="center"/>
      <protection/>
    </xf>
    <xf numFmtId="0" fontId="3" fillId="0" borderId="6" xfId="21" applyFont="1" applyBorder="1">
      <alignment/>
      <protection/>
    </xf>
    <xf numFmtId="0" fontId="3" fillId="0" borderId="6" xfId="21" applyFont="1" applyFill="1" applyBorder="1" applyAlignment="1">
      <alignment horizontal="center"/>
      <protection/>
    </xf>
    <xf numFmtId="0" fontId="3" fillId="0" borderId="5" xfId="21" applyFont="1" applyFill="1" applyBorder="1" applyAlignment="1">
      <alignment horizontal="center"/>
      <protection/>
    </xf>
    <xf numFmtId="2" fontId="3" fillId="0" borderId="6" xfId="21" applyNumberFormat="1" applyFont="1" applyBorder="1" applyAlignment="1">
      <alignment horizontal="center"/>
      <protection/>
    </xf>
    <xf numFmtId="0" fontId="3" fillId="0" borderId="6" xfId="21" applyFont="1" applyBorder="1" applyAlignment="1">
      <alignment horizontal="center"/>
      <protection/>
    </xf>
    <xf numFmtId="0" fontId="3" fillId="0" borderId="7" xfId="21" applyFont="1" applyBorder="1" applyAlignment="1">
      <alignment horizontal="center"/>
      <protection/>
    </xf>
    <xf numFmtId="0" fontId="3" fillId="2" borderId="0" xfId="21" applyFont="1" applyFill="1" applyBorder="1" applyAlignment="1">
      <alignment horizontal="center"/>
      <protection/>
    </xf>
    <xf numFmtId="0" fontId="3" fillId="2" borderId="3" xfId="21" applyFont="1" applyFill="1" applyBorder="1" applyAlignment="1">
      <alignment horizontal="center"/>
      <protection/>
    </xf>
    <xf numFmtId="2" fontId="3" fillId="2" borderId="0" xfId="21" applyNumberFormat="1" applyFont="1" applyFill="1" applyBorder="1" applyAlignment="1">
      <alignment horizontal="center"/>
      <protection/>
    </xf>
    <xf numFmtId="0" fontId="4" fillId="2" borderId="0" xfId="21" applyFont="1" applyFill="1" applyBorder="1" applyAlignment="1">
      <alignment horizontal="left"/>
      <protection/>
    </xf>
    <xf numFmtId="0" fontId="4" fillId="2" borderId="7" xfId="21" applyFont="1" applyFill="1" applyBorder="1" applyAlignment="1">
      <alignment horizontal="center"/>
      <protection/>
    </xf>
    <xf numFmtId="2" fontId="4" fillId="2" borderId="0" xfId="21" applyNumberFormat="1" applyFont="1" applyFill="1" applyBorder="1" applyAlignment="1">
      <alignment horizontal="center"/>
      <protection/>
    </xf>
    <xf numFmtId="2" fontId="3" fillId="0" borderId="8" xfId="21" applyNumberFormat="1" applyFont="1" applyBorder="1" applyAlignment="1">
      <alignment horizontal="center"/>
      <protection/>
    </xf>
    <xf numFmtId="0" fontId="7" fillId="3" borderId="9" xfId="21" applyFont="1" applyFill="1" applyBorder="1" applyAlignment="1">
      <alignment horizontal="left"/>
      <protection/>
    </xf>
    <xf numFmtId="0" fontId="7" fillId="3" borderId="9" xfId="21" applyFont="1" applyFill="1" applyBorder="1" applyAlignment="1">
      <alignment horizontal="center"/>
      <protection/>
    </xf>
    <xf numFmtId="2" fontId="7" fillId="3" borderId="9" xfId="21" applyNumberFormat="1" applyFont="1" applyFill="1" applyBorder="1" applyAlignment="1">
      <alignment horizontal="center"/>
      <protection/>
    </xf>
    <xf numFmtId="0" fontId="8" fillId="3" borderId="10" xfId="21" applyFont="1" applyFill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2" fontId="4" fillId="0" borderId="11" xfId="21" applyNumberFormat="1" applyFont="1" applyBorder="1" applyAlignment="1">
      <alignment horizontal="center"/>
      <protection/>
    </xf>
    <xf numFmtId="0" fontId="4" fillId="0" borderId="7" xfId="21" applyFont="1" applyBorder="1" applyAlignment="1">
      <alignment horizontal="center"/>
      <protection/>
    </xf>
    <xf numFmtId="0" fontId="3" fillId="3" borderId="1" xfId="21" applyFont="1" applyFill="1" applyBorder="1">
      <alignment/>
      <protection/>
    </xf>
    <xf numFmtId="0" fontId="7" fillId="0" borderId="8" xfId="21" applyFont="1" applyBorder="1" applyAlignment="1">
      <alignment horizontal="center"/>
      <protection/>
    </xf>
    <xf numFmtId="2" fontId="7" fillId="3" borderId="10" xfId="21" applyNumberFormat="1" applyFont="1" applyFill="1" applyBorder="1" applyAlignment="1">
      <alignment horizontal="center"/>
      <protection/>
    </xf>
    <xf numFmtId="2" fontId="7" fillId="0" borderId="8" xfId="21" applyNumberFormat="1" applyFont="1" applyBorder="1" applyAlignment="1">
      <alignment horizontal="center"/>
      <protection/>
    </xf>
    <xf numFmtId="0" fontId="6" fillId="3" borderId="4" xfId="21" applyFont="1" applyFill="1" applyBorder="1">
      <alignment/>
      <protection/>
    </xf>
    <xf numFmtId="0" fontId="3" fillId="0" borderId="12" xfId="21" applyNumberFormat="1" applyFont="1" applyFill="1" applyBorder="1" applyAlignment="1">
      <alignment horizontal="center"/>
      <protection/>
    </xf>
    <xf numFmtId="0" fontId="4" fillId="2" borderId="9" xfId="21" applyFont="1" applyFill="1" applyBorder="1">
      <alignment/>
      <protection/>
    </xf>
    <xf numFmtId="0" fontId="3" fillId="2" borderId="9" xfId="21" applyFont="1" applyFill="1" applyBorder="1" applyAlignment="1">
      <alignment horizontal="center"/>
      <protection/>
    </xf>
    <xf numFmtId="0" fontId="3" fillId="2" borderId="7" xfId="21" applyFont="1" applyFill="1" applyBorder="1" applyAlignment="1">
      <alignment horizontal="center"/>
      <protection/>
    </xf>
    <xf numFmtId="2" fontId="3" fillId="2" borderId="9" xfId="21" applyNumberFormat="1" applyFont="1" applyFill="1" applyBorder="1" applyAlignment="1">
      <alignment horizontal="center"/>
      <protection/>
    </xf>
    <xf numFmtId="2" fontId="3" fillId="0" borderId="9" xfId="21" applyNumberFormat="1" applyFont="1" applyBorder="1" applyAlignment="1">
      <alignment horizontal="center"/>
      <protection/>
    </xf>
    <xf numFmtId="0" fontId="3" fillId="0" borderId="13" xfId="21" applyNumberFormat="1" applyFont="1" applyFill="1" applyBorder="1" applyAlignment="1">
      <alignment horizontal="center"/>
      <protection/>
    </xf>
    <xf numFmtId="0" fontId="3" fillId="0" borderId="14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CELIST MASTER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L156"/>
  <sheetViews>
    <sheetView showZeros="0" tabSelected="1" zoomScaleSheetLayoutView="100" workbookViewId="0" topLeftCell="A71">
      <selection activeCell="B113" sqref="B113"/>
    </sheetView>
  </sheetViews>
  <sheetFormatPr defaultColWidth="9.140625" defaultRowHeight="12.75"/>
  <cols>
    <col min="1" max="1" width="11.140625" style="1" customWidth="1"/>
    <col min="2" max="2" width="32.140625" style="2" customWidth="1"/>
    <col min="3" max="3" width="3.28125" style="11" customWidth="1"/>
    <col min="4" max="4" width="6.8515625" style="3" hidden="1" customWidth="1"/>
    <col min="5" max="6" width="8.421875" style="12" customWidth="1"/>
    <col min="7" max="7" width="11.7109375" style="12" customWidth="1"/>
    <col min="8" max="8" width="11.421875" style="11" customWidth="1"/>
    <col min="9" max="9" width="8.421875" style="12" hidden="1" customWidth="1"/>
    <col min="10" max="10" width="33.140625" style="3" customWidth="1"/>
    <col min="11" max="11" width="8.421875" style="3" customWidth="1"/>
    <col min="12" max="12" width="6.421875" style="4" hidden="1" customWidth="1"/>
    <col min="13" max="16384" width="10.28125" style="2" customWidth="1"/>
  </cols>
  <sheetData>
    <row r="1" spans="2:11" ht="15">
      <c r="B1" s="51" t="s">
        <v>37</v>
      </c>
      <c r="C1" s="52"/>
      <c r="D1" s="52"/>
      <c r="E1" s="53"/>
      <c r="F1" s="53"/>
      <c r="G1" s="60"/>
      <c r="H1" s="54"/>
      <c r="J1" s="13"/>
      <c r="K1" s="13"/>
    </row>
    <row r="2" spans="2:11" ht="15.75" thickBot="1">
      <c r="B2" s="31"/>
      <c r="C2" s="32"/>
      <c r="D2" s="33"/>
      <c r="E2" s="34"/>
      <c r="F2" s="34"/>
      <c r="G2" s="61"/>
      <c r="H2" s="59"/>
      <c r="J2" s="13"/>
      <c r="K2" s="13"/>
    </row>
    <row r="3" spans="1:11" ht="15.75" thickBot="1">
      <c r="A3" s="30"/>
      <c r="B3" s="26" t="s">
        <v>5</v>
      </c>
      <c r="C3" s="26"/>
      <c r="D3" s="27" t="s">
        <v>0</v>
      </c>
      <c r="E3" s="28" t="s">
        <v>1</v>
      </c>
      <c r="F3" s="28" t="s">
        <v>2</v>
      </c>
      <c r="G3" s="28" t="s">
        <v>3</v>
      </c>
      <c r="H3" s="29" t="s">
        <v>4</v>
      </c>
      <c r="I3" s="5"/>
      <c r="K3" s="13"/>
    </row>
    <row r="4" spans="2:11" ht="13.5">
      <c r="B4" s="36" t="s">
        <v>12</v>
      </c>
      <c r="C4" s="47"/>
      <c r="D4" s="48"/>
      <c r="E4" s="49"/>
      <c r="F4" s="9"/>
      <c r="G4" s="9"/>
      <c r="H4" s="57"/>
      <c r="I4" s="9"/>
      <c r="K4" s="13"/>
    </row>
    <row r="5" spans="8:11" ht="13.5">
      <c r="H5" s="19"/>
      <c r="K5" s="13"/>
    </row>
    <row r="6" spans="1:11" ht="13.5">
      <c r="A6" s="1">
        <v>165</v>
      </c>
      <c r="B6" s="2" t="s">
        <v>38</v>
      </c>
      <c r="C6" s="11" t="s">
        <v>16</v>
      </c>
      <c r="D6" s="18"/>
      <c r="E6" s="12">
        <v>17.81</v>
      </c>
      <c r="F6" s="12" t="s">
        <v>39</v>
      </c>
      <c r="G6" s="12">
        <f>MIN(E6,F6)</f>
        <v>17.81</v>
      </c>
      <c r="H6" s="19">
        <f>IF(I6&lt;&gt;9999,RANK(I6,$I$6:$I$6,1),"-")</f>
        <v>1</v>
      </c>
      <c r="I6" s="12">
        <f>IF(G6=0,9999,G6)</f>
        <v>17.81</v>
      </c>
      <c r="K6" s="13"/>
    </row>
    <row r="7" spans="2:11" ht="14.25" thickBot="1">
      <c r="B7" s="10"/>
      <c r="C7" s="3"/>
      <c r="D7" s="20"/>
      <c r="H7" s="22"/>
      <c r="J7" s="13"/>
      <c r="K7" s="13"/>
    </row>
    <row r="8" spans="1:12" ht="15.75" thickBot="1">
      <c r="A8" s="21"/>
      <c r="B8" s="26" t="s">
        <v>6</v>
      </c>
      <c r="C8" s="16"/>
      <c r="D8" s="6" t="s">
        <v>0</v>
      </c>
      <c r="E8" s="5" t="s">
        <v>1</v>
      </c>
      <c r="F8" s="5" t="s">
        <v>2</v>
      </c>
      <c r="G8" s="5" t="s">
        <v>3</v>
      </c>
      <c r="H8" s="17" t="s">
        <v>4</v>
      </c>
      <c r="I8" s="5"/>
      <c r="J8" s="7"/>
      <c r="K8" s="7"/>
      <c r="L8" s="8"/>
    </row>
    <row r="9" spans="2:12" ht="13.5">
      <c r="B9" s="47" t="s">
        <v>13</v>
      </c>
      <c r="C9" s="44"/>
      <c r="D9" s="20"/>
      <c r="H9" s="43"/>
      <c r="I9" s="9"/>
      <c r="K9" s="7"/>
      <c r="L9" s="8"/>
    </row>
    <row r="10" spans="8:12" ht="13.5">
      <c r="H10" s="19"/>
      <c r="K10" s="13"/>
      <c r="L10" s="4" t="e">
        <f>G11/#REF!</f>
        <v>#REF!</v>
      </c>
    </row>
    <row r="11" spans="1:12" ht="13.5">
      <c r="A11" s="1">
        <v>160</v>
      </c>
      <c r="B11" s="2" t="s">
        <v>40</v>
      </c>
      <c r="C11" s="3" t="s">
        <v>7</v>
      </c>
      <c r="D11" s="20"/>
      <c r="E11" s="12">
        <v>19.2</v>
      </c>
      <c r="F11" s="12">
        <v>18.82</v>
      </c>
      <c r="G11" s="12">
        <f>MIN(E11,F11)</f>
        <v>18.82</v>
      </c>
      <c r="H11" s="19">
        <f>IF(I11&lt;&gt;9999,RANK(I11,$I$11:$I$12,1),"-")</f>
        <v>1</v>
      </c>
      <c r="I11" s="12">
        <f>IF(G11=0,9999,G11)</f>
        <v>18.82</v>
      </c>
      <c r="K11" s="13"/>
      <c r="L11" s="4" t="e">
        <f>#REF!/#REF!</f>
        <v>#REF!</v>
      </c>
    </row>
    <row r="12" spans="3:12" ht="14.25" thickBot="1">
      <c r="C12" s="3"/>
      <c r="D12" s="20"/>
      <c r="H12" s="19"/>
      <c r="J12" s="13"/>
      <c r="K12" s="13"/>
      <c r="L12" s="4" t="e">
        <f>G12/#REF!</f>
        <v>#REF!</v>
      </c>
    </row>
    <row r="13" spans="1:12" ht="14.25" thickBot="1">
      <c r="A13" s="24"/>
      <c r="B13" s="15" t="s">
        <v>8</v>
      </c>
      <c r="C13" s="16"/>
      <c r="D13" s="6" t="s">
        <v>0</v>
      </c>
      <c r="E13" s="5" t="s">
        <v>1</v>
      </c>
      <c r="F13" s="5" t="s">
        <v>2</v>
      </c>
      <c r="G13" s="5" t="s">
        <v>3</v>
      </c>
      <c r="H13" s="17" t="s">
        <v>4</v>
      </c>
      <c r="I13" s="12">
        <f>IF(G17=0,9999,G17)</f>
        <v>13.6</v>
      </c>
      <c r="J13" s="13"/>
      <c r="K13" s="13"/>
      <c r="L13" s="4" t="e">
        <f>#REF!/#REF!</f>
        <v>#REF!</v>
      </c>
    </row>
    <row r="14" spans="1:12" ht="13.5">
      <c r="A14" s="2"/>
      <c r="B14" s="47" t="s">
        <v>14</v>
      </c>
      <c r="C14" s="3"/>
      <c r="D14" s="18"/>
      <c r="E14" s="9"/>
      <c r="F14" s="9"/>
      <c r="G14" s="9"/>
      <c r="H14" s="57"/>
      <c r="I14" s="12">
        <f>IF(G21=0,9999,G21)</f>
        <v>15.72</v>
      </c>
      <c r="J14" s="13"/>
      <c r="K14" s="13"/>
      <c r="L14" s="4" t="e">
        <f>G18/#REF!</f>
        <v>#REF!</v>
      </c>
    </row>
    <row r="15" spans="8:12" ht="13.5">
      <c r="H15" s="19"/>
      <c r="I15" s="12">
        <f>IF(G19=0,9999,G19)</f>
        <v>15.47</v>
      </c>
      <c r="J15" s="13"/>
      <c r="K15" s="13"/>
      <c r="L15" s="4" t="e">
        <f>G17/#REF!</f>
        <v>#REF!</v>
      </c>
    </row>
    <row r="16" spans="1:11" ht="13.5">
      <c r="A16" s="1">
        <v>125</v>
      </c>
      <c r="B16" s="2" t="s">
        <v>36</v>
      </c>
      <c r="C16" s="3" t="s">
        <v>9</v>
      </c>
      <c r="D16" s="20"/>
      <c r="E16" s="12">
        <v>13.3</v>
      </c>
      <c r="F16" s="12">
        <v>13.04</v>
      </c>
      <c r="G16" s="12">
        <f aca="true" t="shared" si="0" ref="G16:G31">MIN(E16,F16)</f>
        <v>13.04</v>
      </c>
      <c r="H16" s="19">
        <f>IF(I22&lt;&gt;9999,RANK(I22,$I$13:$I$31,1),"-")</f>
        <v>1</v>
      </c>
      <c r="J16" s="13"/>
      <c r="K16" s="13"/>
    </row>
    <row r="17" spans="1:11" ht="13.5">
      <c r="A17" s="1">
        <v>128</v>
      </c>
      <c r="B17" s="2" t="s">
        <v>44</v>
      </c>
      <c r="C17" s="3" t="s">
        <v>9</v>
      </c>
      <c r="D17" s="23"/>
      <c r="E17" s="12">
        <v>13.74</v>
      </c>
      <c r="F17" s="12">
        <v>13.6</v>
      </c>
      <c r="G17" s="12">
        <f t="shared" si="0"/>
        <v>13.6</v>
      </c>
      <c r="H17" s="19">
        <f>IF(I13&lt;&gt;9999,RANK(I13,$I$13:$I$31,1),"-")</f>
        <v>2</v>
      </c>
      <c r="J17" s="13"/>
      <c r="K17" s="13"/>
    </row>
    <row r="18" spans="1:11" ht="13.5">
      <c r="A18" s="1">
        <v>124</v>
      </c>
      <c r="B18" s="2" t="s">
        <v>46</v>
      </c>
      <c r="C18" s="3" t="s">
        <v>9</v>
      </c>
      <c r="D18" s="23"/>
      <c r="E18" s="12">
        <v>15.03</v>
      </c>
      <c r="F18" s="12">
        <v>15.14</v>
      </c>
      <c r="G18" s="13">
        <f t="shared" si="0"/>
        <v>15.03</v>
      </c>
      <c r="H18" s="19">
        <f>IF(I20&lt;&gt;9999,RANK(I20,$I$13:$I$31,1),"-")</f>
        <v>3</v>
      </c>
      <c r="J18" s="13"/>
      <c r="K18" s="13"/>
    </row>
    <row r="19" spans="1:11" ht="13.5">
      <c r="A19" s="1">
        <v>130</v>
      </c>
      <c r="B19" s="10" t="s">
        <v>10</v>
      </c>
      <c r="C19" s="3" t="s">
        <v>9</v>
      </c>
      <c r="D19" s="23"/>
      <c r="E19" s="12">
        <v>15.47</v>
      </c>
      <c r="F19" s="12">
        <v>15.7</v>
      </c>
      <c r="G19" s="12">
        <f t="shared" si="0"/>
        <v>15.47</v>
      </c>
      <c r="H19" s="19">
        <f>IF(I15&lt;&gt;9999,RANK(I15,$I$13:$I$31,1),"-")</f>
        <v>4</v>
      </c>
      <c r="J19" s="13"/>
      <c r="K19" s="13"/>
    </row>
    <row r="20" spans="1:12" ht="14.25" customHeight="1">
      <c r="A20" s="1">
        <v>131</v>
      </c>
      <c r="B20" s="2" t="s">
        <v>32</v>
      </c>
      <c r="C20" s="3" t="s">
        <v>9</v>
      </c>
      <c r="D20" s="23"/>
      <c r="E20" s="13">
        <v>15.62</v>
      </c>
      <c r="F20" s="13">
        <v>15.77</v>
      </c>
      <c r="G20" s="12">
        <f t="shared" si="0"/>
        <v>15.62</v>
      </c>
      <c r="H20" s="19">
        <f>IF(I23&lt;&gt;9999,RANK(I23,$I$13:$I$31,1),"-")</f>
        <v>5</v>
      </c>
      <c r="I20" s="12">
        <f>IF(G18=0,9999,G18)</f>
        <v>15.03</v>
      </c>
      <c r="J20" s="13"/>
      <c r="K20" s="13"/>
      <c r="L20" s="4" t="e">
        <f>#REF!/#REF!</f>
        <v>#REF!</v>
      </c>
    </row>
    <row r="21" spans="1:12" ht="14.25" customHeight="1">
      <c r="A21" s="1">
        <v>129</v>
      </c>
      <c r="B21" s="2" t="s">
        <v>19</v>
      </c>
      <c r="C21" s="3" t="s">
        <v>9</v>
      </c>
      <c r="D21" s="20"/>
      <c r="E21" s="12">
        <v>15.72</v>
      </c>
      <c r="F21" s="12">
        <v>16</v>
      </c>
      <c r="G21" s="13">
        <f t="shared" si="0"/>
        <v>15.72</v>
      </c>
      <c r="H21" s="19">
        <f>IF(I14&lt;&gt;9999,RANK(I14,$I$13:$I$31,1),"-")</f>
        <v>6</v>
      </c>
      <c r="I21" s="12">
        <f>IF(G23=0,9999,G23)</f>
        <v>16.12</v>
      </c>
      <c r="J21" s="13"/>
      <c r="K21" s="13"/>
      <c r="L21" s="4" t="e">
        <f>G16/#REF!</f>
        <v>#REF!</v>
      </c>
    </row>
    <row r="22" spans="1:12" ht="14.25" customHeight="1">
      <c r="A22" s="1">
        <v>148</v>
      </c>
      <c r="B22" s="10" t="s">
        <v>42</v>
      </c>
      <c r="C22" s="3" t="s">
        <v>9</v>
      </c>
      <c r="D22" s="23"/>
      <c r="E22" s="13">
        <v>16.09</v>
      </c>
      <c r="F22" s="13">
        <v>16</v>
      </c>
      <c r="G22" s="13">
        <f t="shared" si="0"/>
        <v>16</v>
      </c>
      <c r="H22" s="19">
        <f>IF(I25&lt;&gt;9999,RANK(I25,$I$13:$I$31,1),"-")</f>
        <v>7</v>
      </c>
      <c r="I22" s="12">
        <f>IF(G16=0,9999,G16)</f>
        <v>13.04</v>
      </c>
      <c r="J22" s="13"/>
      <c r="K22" s="13"/>
      <c r="L22" s="4" t="e">
        <f>G20/#REF!</f>
        <v>#REF!</v>
      </c>
    </row>
    <row r="23" spans="1:12" ht="14.25" customHeight="1">
      <c r="A23" s="1">
        <v>145</v>
      </c>
      <c r="B23" s="2" t="s">
        <v>17</v>
      </c>
      <c r="C23" s="3" t="s">
        <v>9</v>
      </c>
      <c r="D23" s="20"/>
      <c r="E23" s="12">
        <v>16.12</v>
      </c>
      <c r="F23" s="12" t="s">
        <v>39</v>
      </c>
      <c r="G23" s="13">
        <f t="shared" si="0"/>
        <v>16.12</v>
      </c>
      <c r="H23" s="19">
        <f>IF(I21&lt;&gt;9999,RANK(I21,$I$13:$I$31,1),"-")</f>
        <v>8</v>
      </c>
      <c r="I23" s="12">
        <f>IF(G20=0,9999,G20)</f>
        <v>15.62</v>
      </c>
      <c r="J23" s="13"/>
      <c r="K23" s="13"/>
      <c r="L23" s="4" t="e">
        <f>G29/#REF!</f>
        <v>#REF!</v>
      </c>
    </row>
    <row r="24" spans="1:12" ht="14.25" customHeight="1">
      <c r="A24" s="1">
        <v>152</v>
      </c>
      <c r="B24" s="2" t="s">
        <v>20</v>
      </c>
      <c r="C24" s="3" t="s">
        <v>9</v>
      </c>
      <c r="D24" s="23"/>
      <c r="E24" s="12">
        <v>16.54</v>
      </c>
      <c r="F24" s="12">
        <v>16.64</v>
      </c>
      <c r="G24" s="13">
        <f t="shared" si="0"/>
        <v>16.54</v>
      </c>
      <c r="H24" s="19">
        <f>IF(I24&lt;&gt;9999,RANK(I24,$I$13:$I$31,1),"-")</f>
        <v>9</v>
      </c>
      <c r="I24" s="12">
        <f>IF(G24=0,9999,G24)</f>
        <v>16.54</v>
      </c>
      <c r="J24" s="13"/>
      <c r="K24" s="13"/>
      <c r="L24" s="4" t="e">
        <f>#REF!/#REF!</f>
        <v>#REF!</v>
      </c>
    </row>
    <row r="25" spans="1:12" ht="13.5" hidden="1">
      <c r="A25" s="2"/>
      <c r="B25" s="10"/>
      <c r="C25" s="3" t="s">
        <v>9</v>
      </c>
      <c r="D25" s="23"/>
      <c r="E25" s="13"/>
      <c r="F25" s="13"/>
      <c r="G25" s="13">
        <f t="shared" si="0"/>
        <v>0</v>
      </c>
      <c r="H25" s="19"/>
      <c r="I25" s="12">
        <f>IF(G22=0,9999,G22)</f>
        <v>16</v>
      </c>
      <c r="J25" s="13"/>
      <c r="K25" s="13"/>
      <c r="L25" s="4" t="e">
        <f>G31/#REF!</f>
        <v>#REF!</v>
      </c>
    </row>
    <row r="26" spans="1:12" ht="13.5">
      <c r="A26" s="1">
        <v>127</v>
      </c>
      <c r="B26" s="2" t="s">
        <v>45</v>
      </c>
      <c r="C26" s="3" t="s">
        <v>9</v>
      </c>
      <c r="D26" s="20"/>
      <c r="E26" s="13">
        <v>17.21</v>
      </c>
      <c r="F26" s="13">
        <v>16.67</v>
      </c>
      <c r="G26" s="12">
        <f t="shared" si="0"/>
        <v>16.67</v>
      </c>
      <c r="H26" s="19">
        <f aca="true" t="shared" si="1" ref="H26:H31">IF(I26&lt;&gt;9999,RANK(I26,$I$13:$I$31,1),"-")</f>
        <v>10</v>
      </c>
      <c r="I26" s="12">
        <f aca="true" t="shared" si="2" ref="I26:I31">IF(G26=0,9999,G26)</f>
        <v>16.67</v>
      </c>
      <c r="J26" s="13"/>
      <c r="K26" s="13"/>
      <c r="L26" s="4" t="e">
        <f>G27/#REF!</f>
        <v>#REF!</v>
      </c>
    </row>
    <row r="27" spans="1:12" ht="13.5">
      <c r="A27" s="1">
        <v>126</v>
      </c>
      <c r="B27" s="2" t="s">
        <v>18</v>
      </c>
      <c r="C27" s="3" t="s">
        <v>9</v>
      </c>
      <c r="D27" s="20"/>
      <c r="E27" s="12">
        <v>17.08</v>
      </c>
      <c r="F27" s="12">
        <v>16.74</v>
      </c>
      <c r="G27" s="12">
        <f t="shared" si="0"/>
        <v>16.74</v>
      </c>
      <c r="H27" s="19">
        <f t="shared" si="1"/>
        <v>11</v>
      </c>
      <c r="I27" s="12">
        <f t="shared" si="2"/>
        <v>16.74</v>
      </c>
      <c r="J27" s="13"/>
      <c r="K27" s="13"/>
      <c r="L27" s="4" t="e">
        <f>G21/#REF!</f>
        <v>#REF!</v>
      </c>
    </row>
    <row r="28" spans="1:12" ht="13.5">
      <c r="A28" s="1">
        <v>98</v>
      </c>
      <c r="B28" s="2" t="s">
        <v>47</v>
      </c>
      <c r="C28" s="3" t="s">
        <v>9</v>
      </c>
      <c r="D28" s="20"/>
      <c r="E28" s="12">
        <v>17.06</v>
      </c>
      <c r="F28" s="12">
        <v>16.87</v>
      </c>
      <c r="G28" s="13">
        <f t="shared" si="0"/>
        <v>16.87</v>
      </c>
      <c r="H28" s="19">
        <f t="shared" si="1"/>
        <v>12</v>
      </c>
      <c r="I28" s="12">
        <f t="shared" si="2"/>
        <v>16.87</v>
      </c>
      <c r="J28" s="35"/>
      <c r="K28" s="13"/>
      <c r="L28" s="4" t="e">
        <f>#REF!/#REF!</f>
        <v>#REF!</v>
      </c>
    </row>
    <row r="29" spans="1:12" ht="13.5">
      <c r="A29" s="1">
        <v>153</v>
      </c>
      <c r="B29" s="10" t="s">
        <v>41</v>
      </c>
      <c r="C29" s="3" t="s">
        <v>9</v>
      </c>
      <c r="D29" s="23"/>
      <c r="E29" s="12">
        <v>17.42</v>
      </c>
      <c r="F29" s="12">
        <v>17.63</v>
      </c>
      <c r="G29" s="13">
        <f t="shared" si="0"/>
        <v>17.42</v>
      </c>
      <c r="H29" s="19">
        <f t="shared" si="1"/>
        <v>13</v>
      </c>
      <c r="I29" s="12">
        <f t="shared" si="2"/>
        <v>17.42</v>
      </c>
      <c r="J29" s="13"/>
      <c r="K29" s="13"/>
      <c r="L29" s="4" t="e">
        <f>G22/#REF!</f>
        <v>#REF!</v>
      </c>
    </row>
    <row r="30" spans="1:12" ht="13.5">
      <c r="A30" s="1">
        <v>149</v>
      </c>
      <c r="B30" s="2" t="s">
        <v>11</v>
      </c>
      <c r="C30" s="3" t="s">
        <v>9</v>
      </c>
      <c r="D30" s="23"/>
      <c r="E30" s="12">
        <v>18.35</v>
      </c>
      <c r="F30" s="12">
        <v>17.43</v>
      </c>
      <c r="G30" s="12">
        <f t="shared" si="0"/>
        <v>17.43</v>
      </c>
      <c r="H30" s="19">
        <f t="shared" si="1"/>
        <v>14</v>
      </c>
      <c r="I30" s="13">
        <f t="shared" si="2"/>
        <v>17.43</v>
      </c>
      <c r="J30" s="13"/>
      <c r="K30" s="13"/>
      <c r="L30" s="4" t="e">
        <f>#REF!/#REF!</f>
        <v>#REF!</v>
      </c>
    </row>
    <row r="31" spans="1:12" ht="13.5">
      <c r="A31" s="1">
        <v>138</v>
      </c>
      <c r="B31" s="2" t="s">
        <v>43</v>
      </c>
      <c r="C31" s="3" t="s">
        <v>9</v>
      </c>
      <c r="D31" s="20"/>
      <c r="E31" s="12">
        <v>20.85</v>
      </c>
      <c r="F31" s="12">
        <v>28.37</v>
      </c>
      <c r="G31" s="13">
        <f t="shared" si="0"/>
        <v>20.85</v>
      </c>
      <c r="H31" s="19">
        <f t="shared" si="1"/>
        <v>15</v>
      </c>
      <c r="I31" s="12">
        <f t="shared" si="2"/>
        <v>20.85</v>
      </c>
      <c r="J31" s="13"/>
      <c r="K31" s="13"/>
      <c r="L31" s="4" t="e">
        <f>G30/#REF!</f>
        <v>#REF!</v>
      </c>
    </row>
    <row r="32" spans="3:11" ht="13.5">
      <c r="C32" s="3"/>
      <c r="D32" s="20"/>
      <c r="G32" s="13"/>
      <c r="H32" s="19"/>
      <c r="J32" s="13"/>
      <c r="K32" s="13"/>
    </row>
    <row r="33" spans="3:11" ht="14.25" thickBot="1">
      <c r="C33" s="3"/>
      <c r="D33" s="23"/>
      <c r="H33" s="22"/>
      <c r="I33" s="13"/>
      <c r="J33" s="13"/>
      <c r="K33" s="13"/>
    </row>
    <row r="34" spans="1:12" ht="14.25" thickBot="1">
      <c r="A34" s="62" t="s">
        <v>15</v>
      </c>
      <c r="B34" s="58"/>
      <c r="C34" s="55"/>
      <c r="D34" s="6" t="s">
        <v>0</v>
      </c>
      <c r="E34" s="5" t="s">
        <v>1</v>
      </c>
      <c r="F34" s="5" t="s">
        <v>2</v>
      </c>
      <c r="G34" s="56" t="s">
        <v>3</v>
      </c>
      <c r="H34" s="17" t="s">
        <v>4</v>
      </c>
      <c r="J34" s="7"/>
      <c r="K34" s="7"/>
      <c r="L34" s="8"/>
    </row>
    <row r="35" spans="2:11" ht="13.5">
      <c r="B35" s="36" t="s">
        <v>49</v>
      </c>
      <c r="C35" s="44"/>
      <c r="D35" s="45"/>
      <c r="E35" s="46"/>
      <c r="H35" s="19"/>
      <c r="I35" s="12" t="e">
        <f>IF(#REF!=0,9999,#REF!)</f>
        <v>#REF!</v>
      </c>
      <c r="J35" s="13"/>
      <c r="K35" s="13"/>
    </row>
    <row r="36" spans="3:11" ht="13.5">
      <c r="C36" s="3"/>
      <c r="G36" s="12">
        <f>MIN(E36,F36)</f>
        <v>0</v>
      </c>
      <c r="H36" s="19"/>
      <c r="J36" s="13"/>
      <c r="K36" s="13"/>
    </row>
    <row r="37" spans="1:11" ht="14.25" thickBot="1">
      <c r="A37" s="37"/>
      <c r="B37" s="38"/>
      <c r="C37" s="39"/>
      <c r="D37" s="40"/>
      <c r="E37" s="41"/>
      <c r="F37" s="41"/>
      <c r="G37" s="41">
        <f>MIN(E37,F37)</f>
        <v>0</v>
      </c>
      <c r="H37" s="22"/>
      <c r="I37" s="41">
        <f>IF(G37=0,9999,G37)</f>
        <v>9999</v>
      </c>
      <c r="J37" s="13"/>
      <c r="K37" s="13"/>
    </row>
    <row r="38" spans="3:11" ht="13.5">
      <c r="C38" s="3"/>
      <c r="D38" s="20"/>
      <c r="H38" s="19"/>
      <c r="J38" s="13"/>
      <c r="K38" s="13"/>
    </row>
    <row r="39" spans="2:11" ht="13.5">
      <c r="B39" s="36" t="s">
        <v>48</v>
      </c>
      <c r="C39" s="44"/>
      <c r="D39" s="45"/>
      <c r="E39" s="46"/>
      <c r="H39" s="19"/>
      <c r="J39" s="13"/>
      <c r="K39" s="13"/>
    </row>
    <row r="40" spans="1:11" ht="13.5">
      <c r="A40" s="1">
        <v>114</v>
      </c>
      <c r="B40" s="2" t="s">
        <v>21</v>
      </c>
      <c r="C40" s="3"/>
      <c r="D40" s="25"/>
      <c r="E40" s="12">
        <v>18.22</v>
      </c>
      <c r="F40" s="12">
        <v>17.9</v>
      </c>
      <c r="G40" s="12">
        <f>MIN(E40,F40)</f>
        <v>17.9</v>
      </c>
      <c r="H40" s="19">
        <f>IF(I40&lt;&gt;9999,RANK(I40,$I$40:$I$42,1),"-")</f>
        <v>1</v>
      </c>
      <c r="I40" s="12">
        <f>IF(G40=0,9999,G40)</f>
        <v>17.9</v>
      </c>
      <c r="J40" s="13"/>
      <c r="K40" s="13"/>
    </row>
    <row r="41" spans="1:12" ht="13.5">
      <c r="A41" s="1">
        <v>110</v>
      </c>
      <c r="B41" s="2" t="s">
        <v>50</v>
      </c>
      <c r="C41" s="3"/>
      <c r="D41" s="20"/>
      <c r="E41" s="12">
        <v>20.85</v>
      </c>
      <c r="F41" s="12">
        <v>18.58</v>
      </c>
      <c r="G41" s="12">
        <f>MIN(E41,F41)</f>
        <v>18.58</v>
      </c>
      <c r="H41" s="19">
        <f>IF(I41&lt;&gt;9999,RANK(I41,$I$40:$I$42,1),"-")</f>
        <v>2</v>
      </c>
      <c r="I41" s="12">
        <f>IF(G41=0,9999,G41)</f>
        <v>18.58</v>
      </c>
      <c r="J41" s="13"/>
      <c r="K41" s="13"/>
      <c r="L41" s="4" t="e">
        <f>#REF!/#REF!</f>
        <v>#REF!</v>
      </c>
    </row>
    <row r="42" spans="1:12" ht="14.25" thickBot="1">
      <c r="A42" s="37"/>
      <c r="B42" s="38"/>
      <c r="C42" s="39"/>
      <c r="D42" s="40"/>
      <c r="E42" s="41"/>
      <c r="F42" s="41"/>
      <c r="G42" s="41">
        <f>MIN(E42,F42)</f>
        <v>0</v>
      </c>
      <c r="H42" s="22" t="str">
        <f>IF(I42&lt;&gt;9999,RANK(I42,$I$40:$I$42,1),"-")</f>
        <v>-</v>
      </c>
      <c r="I42" s="41">
        <f>IF(G42=0,9999,G42)</f>
        <v>9999</v>
      </c>
      <c r="J42" s="14"/>
      <c r="K42" s="13"/>
      <c r="L42" s="4" t="e">
        <f>#REF!/#REF!</f>
        <v>#REF!</v>
      </c>
    </row>
    <row r="43" spans="3:11" ht="13.5">
      <c r="C43" s="3"/>
      <c r="H43" s="19"/>
      <c r="J43" s="14"/>
      <c r="K43" s="13"/>
    </row>
    <row r="44" spans="2:11" ht="13.5">
      <c r="B44" s="36" t="s">
        <v>51</v>
      </c>
      <c r="C44" s="44"/>
      <c r="D44" s="44"/>
      <c r="E44" s="46"/>
      <c r="H44" s="19"/>
      <c r="J44" s="13"/>
      <c r="K44" s="13"/>
    </row>
    <row r="45" spans="1:11" ht="13.5">
      <c r="A45" s="1">
        <v>105</v>
      </c>
      <c r="B45" s="2" t="s">
        <v>33</v>
      </c>
      <c r="C45" s="3"/>
      <c r="E45" s="12">
        <v>20.69</v>
      </c>
      <c r="F45" s="12">
        <v>21.25</v>
      </c>
      <c r="G45" s="12">
        <f>MIN(E45,F45)</f>
        <v>20.69</v>
      </c>
      <c r="H45" s="19">
        <f>IF(I45&lt;&gt;9999,RANK(I45,$I$45:$I$46,1),"-")</f>
        <v>1</v>
      </c>
      <c r="I45" s="12">
        <f>IF(G45=0,9999,G45)</f>
        <v>20.69</v>
      </c>
      <c r="J45" s="13"/>
      <c r="K45" s="13"/>
    </row>
    <row r="46" spans="1:12" ht="14.25" thickBot="1">
      <c r="A46" s="37"/>
      <c r="B46" s="38"/>
      <c r="C46" s="39"/>
      <c r="D46" s="40"/>
      <c r="E46" s="41"/>
      <c r="F46" s="41"/>
      <c r="G46" s="41">
        <f>MIN(E46,F46)</f>
        <v>0</v>
      </c>
      <c r="H46" s="22" t="str">
        <f>IF(I46&lt;&gt;9999,RANK(I46,$I$45:$I$46,1),"-")</f>
        <v>-</v>
      </c>
      <c r="I46" s="41">
        <f>IF(G46=0,9999,G46)</f>
        <v>9999</v>
      </c>
      <c r="J46" s="13"/>
      <c r="K46" s="13"/>
      <c r="L46" s="4" t="e">
        <f>#REF!/#REF!</f>
        <v>#REF!</v>
      </c>
    </row>
    <row r="47" spans="3:11" ht="13.5">
      <c r="C47" s="3"/>
      <c r="D47" s="20"/>
      <c r="H47" s="19"/>
      <c r="J47" s="13"/>
      <c r="K47" s="13"/>
    </row>
    <row r="48" spans="2:11" ht="13.5">
      <c r="B48" s="36" t="s">
        <v>52</v>
      </c>
      <c r="C48" s="44"/>
      <c r="D48" s="45"/>
      <c r="E48" s="46"/>
      <c r="H48" s="19"/>
      <c r="J48" s="13"/>
      <c r="K48" s="13"/>
    </row>
    <row r="49" spans="1:12" ht="13.5">
      <c r="A49" s="1">
        <v>100</v>
      </c>
      <c r="B49" s="2" t="s">
        <v>22</v>
      </c>
      <c r="C49" s="3"/>
      <c r="D49" s="20"/>
      <c r="E49" s="12">
        <v>17.93</v>
      </c>
      <c r="F49" s="12">
        <v>17.34</v>
      </c>
      <c r="G49" s="12">
        <f>MIN(E49,F49)</f>
        <v>17.34</v>
      </c>
      <c r="H49" s="19">
        <f>IF(I49&lt;&gt;9999,RANK(I49,$I$49:$I$51,1),"-")</f>
        <v>1</v>
      </c>
      <c r="I49" s="12">
        <f>IF(G49=0,9999,G49)</f>
        <v>17.34</v>
      </c>
      <c r="J49" s="2"/>
      <c r="K49" s="13"/>
      <c r="L49" s="4" t="e">
        <f>#REF!/#REF!</f>
        <v>#REF!</v>
      </c>
    </row>
    <row r="50" spans="1:12" ht="13.5">
      <c r="A50" s="1">
        <v>98</v>
      </c>
      <c r="B50" s="2" t="s">
        <v>53</v>
      </c>
      <c r="C50" s="3"/>
      <c r="D50" s="20"/>
      <c r="E50" s="12">
        <v>18.96</v>
      </c>
      <c r="F50" s="12">
        <v>18.57</v>
      </c>
      <c r="G50" s="12">
        <f>MIN(E50,F50)</f>
        <v>18.57</v>
      </c>
      <c r="H50" s="19">
        <f>IF(I50&lt;&gt;9999,RANK(I50,$I$49:$I$51,1),"-")</f>
        <v>2</v>
      </c>
      <c r="I50" s="12">
        <f>IF(G50=0,9999,G50)</f>
        <v>18.57</v>
      </c>
      <c r="J50" s="2"/>
      <c r="K50" s="13"/>
      <c r="L50" s="4" t="e">
        <f>#REF!/#REF!</f>
        <v>#REF!</v>
      </c>
    </row>
    <row r="51" spans="1:11" ht="14.25" thickBot="1">
      <c r="A51" s="37"/>
      <c r="B51" s="38"/>
      <c r="C51" s="39"/>
      <c r="D51" s="40"/>
      <c r="E51" s="41"/>
      <c r="F51" s="41"/>
      <c r="G51" s="50">
        <f>MIN(E51,F51)</f>
        <v>0</v>
      </c>
      <c r="H51" s="22" t="str">
        <f>IF(I51&lt;&gt;9999,RANK(I51,$I$49:$I$51,1),"-")</f>
        <v>-</v>
      </c>
      <c r="I51" s="41">
        <f>IF(G51=0,9999,G51)</f>
        <v>9999</v>
      </c>
      <c r="J51" s="2"/>
      <c r="K51" s="13"/>
    </row>
    <row r="52" spans="3:11" ht="13.5">
      <c r="C52" s="3"/>
      <c r="D52" s="20"/>
      <c r="H52" s="43"/>
      <c r="J52" s="2"/>
      <c r="K52" s="13"/>
    </row>
    <row r="53" spans="2:11" ht="13.5">
      <c r="B53" s="36" t="s">
        <v>54</v>
      </c>
      <c r="C53" s="44"/>
      <c r="D53" s="45"/>
      <c r="E53" s="46"/>
      <c r="H53" s="19"/>
      <c r="J53" s="2"/>
      <c r="K53" s="13"/>
    </row>
    <row r="54" spans="3:11" ht="13.5">
      <c r="C54" s="3"/>
      <c r="D54" s="20"/>
      <c r="G54" s="12">
        <f>MIN(E54,F54)</f>
        <v>0</v>
      </c>
      <c r="H54" s="19" t="str">
        <f>IF(I54&lt;&gt;9999,RANK(I54,$I$54:$I$55,1),"-")</f>
        <v>-</v>
      </c>
      <c r="I54" s="12">
        <f>IF(G54=0,9999,G54)</f>
        <v>9999</v>
      </c>
      <c r="J54" s="2"/>
      <c r="K54" s="13"/>
    </row>
    <row r="55" spans="1:11" ht="14.25" thickBot="1">
      <c r="A55" s="37"/>
      <c r="B55" s="38"/>
      <c r="C55" s="39"/>
      <c r="D55" s="40"/>
      <c r="E55" s="41"/>
      <c r="F55" s="41"/>
      <c r="G55" s="50">
        <f>MIN(E55,F55)</f>
        <v>0</v>
      </c>
      <c r="H55" s="22" t="str">
        <f>IF(I55&lt;&gt;9999,RANK(I55,$I$54:$I$55,1),"-")</f>
        <v>-</v>
      </c>
      <c r="I55" s="41">
        <f>IF(G55=0,9999,G55)</f>
        <v>9999</v>
      </c>
      <c r="J55" s="2"/>
      <c r="K55" s="13"/>
    </row>
    <row r="56" spans="3:11" ht="13.5">
      <c r="C56" s="3"/>
      <c r="D56" s="20"/>
      <c r="H56" s="19"/>
      <c r="J56" s="2"/>
      <c r="K56" s="13"/>
    </row>
    <row r="57" spans="2:11" ht="13.5">
      <c r="B57" s="36" t="s">
        <v>55</v>
      </c>
      <c r="C57" s="44"/>
      <c r="D57" s="45"/>
      <c r="E57" s="46"/>
      <c r="F57" s="46"/>
      <c r="H57" s="19"/>
      <c r="J57" s="2"/>
      <c r="K57" s="13"/>
    </row>
    <row r="58" spans="1:11" ht="13.5">
      <c r="A58" s="1">
        <v>83</v>
      </c>
      <c r="B58" s="2" t="s">
        <v>56</v>
      </c>
      <c r="C58" s="3"/>
      <c r="D58" s="20"/>
      <c r="E58" s="12">
        <v>14.14</v>
      </c>
      <c r="F58" s="12">
        <v>13.75</v>
      </c>
      <c r="G58" s="12">
        <f>MIN(E58,F58)</f>
        <v>13.75</v>
      </c>
      <c r="H58" s="19">
        <f>IF(I58&lt;&gt;9999,RANK(I58,$I$58:$I$60,1),"-")</f>
        <v>1</v>
      </c>
      <c r="I58" s="12">
        <f>IF(G58=0,9999,G58)</f>
        <v>13.75</v>
      </c>
      <c r="J58" s="2"/>
      <c r="K58" s="13"/>
    </row>
    <row r="59" spans="1:11" ht="13.5">
      <c r="A59" s="1">
        <v>82</v>
      </c>
      <c r="B59" s="2" t="s">
        <v>57</v>
      </c>
      <c r="C59" s="3"/>
      <c r="D59" s="20"/>
      <c r="E59" s="12">
        <v>16.86</v>
      </c>
      <c r="F59" s="12">
        <v>17.19</v>
      </c>
      <c r="G59" s="12">
        <f>MIN(E59,F59)</f>
        <v>16.86</v>
      </c>
      <c r="H59" s="19">
        <f>IF(I59&lt;&gt;9999,RANK(I59,$I$58:$I$60,1),"-")</f>
        <v>2</v>
      </c>
      <c r="I59" s="12">
        <f>IF(G59=0,9999,G59)</f>
        <v>16.86</v>
      </c>
      <c r="J59" s="35"/>
      <c r="K59" s="13"/>
    </row>
    <row r="60" spans="1:11" ht="14.25" thickBot="1">
      <c r="A60" s="37"/>
      <c r="B60" s="38"/>
      <c r="C60" s="39"/>
      <c r="D60" s="40"/>
      <c r="E60" s="41"/>
      <c r="F60" s="41"/>
      <c r="G60" s="50">
        <f>MIN(E60,F60)</f>
        <v>0</v>
      </c>
      <c r="H60" s="22" t="str">
        <f>IF(I60&lt;&gt;9999,RANK(I60,$I$58:$I$60,1),"-")</f>
        <v>-</v>
      </c>
      <c r="I60" s="41">
        <f>IF(G60=0,9999,G60)</f>
        <v>9999</v>
      </c>
      <c r="J60" s="2"/>
      <c r="K60" s="13"/>
    </row>
    <row r="61" spans="3:11" ht="13.5">
      <c r="C61" s="3"/>
      <c r="D61" s="20"/>
      <c r="H61" s="19"/>
      <c r="J61" s="2"/>
      <c r="K61" s="13"/>
    </row>
    <row r="62" spans="2:11" ht="13.5">
      <c r="B62" s="36" t="s">
        <v>58</v>
      </c>
      <c r="C62" s="44"/>
      <c r="D62" s="45"/>
      <c r="E62" s="46"/>
      <c r="H62" s="19"/>
      <c r="J62" s="2"/>
      <c r="K62" s="13"/>
    </row>
    <row r="63" spans="1:11" ht="13.5">
      <c r="A63" s="1">
        <v>79</v>
      </c>
      <c r="B63" s="2" t="s">
        <v>23</v>
      </c>
      <c r="C63" s="3"/>
      <c r="D63" s="20"/>
      <c r="E63" s="12">
        <v>13.63</v>
      </c>
      <c r="F63" s="12">
        <v>13.41</v>
      </c>
      <c r="G63" s="12">
        <f>MIN(E63,F63)</f>
        <v>13.41</v>
      </c>
      <c r="H63" s="19">
        <f>IF(I63&lt;&gt;9999,RANK(I63,$I$63:$I$65,1),"-")</f>
        <v>1</v>
      </c>
      <c r="I63" s="12">
        <f>IF(G63=0,9999,G63)</f>
        <v>13.41</v>
      </c>
      <c r="J63" s="2"/>
      <c r="K63" s="13"/>
    </row>
    <row r="64" spans="3:11" ht="13.5">
      <c r="C64" s="3"/>
      <c r="D64" s="20"/>
      <c r="G64" s="12">
        <f>MIN(E64,F64)</f>
        <v>0</v>
      </c>
      <c r="H64" s="19"/>
      <c r="I64" s="12">
        <f>IF(G64=0,9999,G64)</f>
        <v>9999</v>
      </c>
      <c r="J64" s="2"/>
      <c r="K64" s="13"/>
    </row>
    <row r="65" spans="1:11" ht="14.25" thickBot="1">
      <c r="A65" s="37"/>
      <c r="B65" s="38"/>
      <c r="C65" s="39"/>
      <c r="D65" s="40"/>
      <c r="E65" s="41"/>
      <c r="F65" s="41"/>
      <c r="G65" s="50">
        <f>MIN(E65,F65)</f>
        <v>0</v>
      </c>
      <c r="H65" s="22"/>
      <c r="I65" s="41">
        <f>IF(G65=0,9999,G65)</f>
        <v>9999</v>
      </c>
      <c r="J65" s="2"/>
      <c r="K65" s="13"/>
    </row>
    <row r="66" spans="1:11" ht="14.25" thickBot="1">
      <c r="A66" s="62" t="s">
        <v>15</v>
      </c>
      <c r="B66" s="58"/>
      <c r="C66" s="3"/>
      <c r="D66" s="20"/>
      <c r="H66" s="19"/>
      <c r="J66" s="2"/>
      <c r="K66" s="13"/>
    </row>
    <row r="67" spans="2:11" ht="13.5">
      <c r="B67" s="36" t="s">
        <v>59</v>
      </c>
      <c r="C67" s="44"/>
      <c r="D67" s="45"/>
      <c r="E67" s="46"/>
      <c r="H67" s="19"/>
      <c r="J67" s="2"/>
      <c r="K67" s="13"/>
    </row>
    <row r="68" spans="1:11" ht="13.5">
      <c r="A68" s="1">
        <v>75</v>
      </c>
      <c r="B68" s="2" t="s">
        <v>26</v>
      </c>
      <c r="C68" s="3"/>
      <c r="D68" s="20"/>
      <c r="E68" s="12">
        <v>17.49</v>
      </c>
      <c r="F68" s="12">
        <v>17.31</v>
      </c>
      <c r="G68" s="12">
        <f>MIN(E68,F68)</f>
        <v>17.31</v>
      </c>
      <c r="H68" s="19">
        <f>IF(I68&lt;&gt;9999,RANK(I68,$I$68:$I$71,1),"-")</f>
        <v>1</v>
      </c>
      <c r="I68" s="12">
        <f>IF(G68=0,9999,G68)</f>
        <v>17.31</v>
      </c>
      <c r="J68" s="2"/>
      <c r="K68" s="13"/>
    </row>
    <row r="69" spans="1:11" ht="13.5">
      <c r="A69" s="1">
        <v>71</v>
      </c>
      <c r="B69" s="2" t="s">
        <v>66</v>
      </c>
      <c r="C69" s="3"/>
      <c r="D69" s="20"/>
      <c r="E69" s="12">
        <v>19.59</v>
      </c>
      <c r="F69" s="12">
        <v>19.7</v>
      </c>
      <c r="G69" s="12">
        <f>MIN(E69,F69)</f>
        <v>19.59</v>
      </c>
      <c r="H69" s="19">
        <f>IF(I69&lt;&gt;9999,RANK(I69,$I$68:$I$71,1),"-")</f>
        <v>2</v>
      </c>
      <c r="I69" s="12">
        <f>IF(G69=0,9999,G69)</f>
        <v>19.59</v>
      </c>
      <c r="J69" s="35"/>
      <c r="K69" s="13"/>
    </row>
    <row r="70" spans="1:11" ht="13.5">
      <c r="A70" s="1">
        <v>72</v>
      </c>
      <c r="B70" s="2" t="s">
        <v>31</v>
      </c>
      <c r="C70" s="3"/>
      <c r="D70" s="20"/>
      <c r="E70" s="12">
        <v>22.23</v>
      </c>
      <c r="F70" s="12" t="s">
        <v>39</v>
      </c>
      <c r="G70" s="12">
        <f>MIN(E70,F70)</f>
        <v>22.23</v>
      </c>
      <c r="H70" s="19">
        <f>IF(I70&lt;&gt;9999,RANK(I70,$I$68:$I$71,1),"-")</f>
        <v>3</v>
      </c>
      <c r="I70" s="12">
        <f>IF(G70=0,9999,G70)</f>
        <v>22.23</v>
      </c>
      <c r="J70" s="2"/>
      <c r="K70" s="13"/>
    </row>
    <row r="71" spans="1:11" ht="14.25" thickBot="1">
      <c r="A71" s="37"/>
      <c r="B71" s="38"/>
      <c r="C71" s="39"/>
      <c r="D71" s="40"/>
      <c r="E71" s="41"/>
      <c r="F71" s="41"/>
      <c r="G71" s="50">
        <f>MIN(E71,F71)</f>
        <v>0</v>
      </c>
      <c r="H71" s="22"/>
      <c r="I71" s="41">
        <f>IF(G71=0,9999,G71)</f>
        <v>9999</v>
      </c>
      <c r="J71" s="2"/>
      <c r="K71" s="13"/>
    </row>
    <row r="72" spans="2:11" ht="13.5">
      <c r="B72" s="36" t="s">
        <v>60</v>
      </c>
      <c r="C72" s="44"/>
      <c r="D72" s="45"/>
      <c r="E72" s="46"/>
      <c r="H72" s="19"/>
      <c r="J72" s="2"/>
      <c r="K72" s="13"/>
    </row>
    <row r="73" spans="1:11" ht="13.5">
      <c r="A73" s="1">
        <v>70</v>
      </c>
      <c r="B73" s="2" t="s">
        <v>34</v>
      </c>
      <c r="C73" s="3"/>
      <c r="D73" s="20"/>
      <c r="E73" s="12">
        <v>17.86</v>
      </c>
      <c r="F73" s="12">
        <v>17.94</v>
      </c>
      <c r="G73" s="12">
        <f>MIN(E73,F73)</f>
        <v>17.86</v>
      </c>
      <c r="H73" s="19">
        <f>IF(I73&lt;&gt;9999,RANK(I73,$I$73:$I$76,1),"-")</f>
        <v>1</v>
      </c>
      <c r="I73" s="12">
        <f>IF(G73=0,9999,G73)</f>
        <v>17.86</v>
      </c>
      <c r="J73" s="35"/>
      <c r="K73" s="13"/>
    </row>
    <row r="74" spans="1:11" ht="13.5">
      <c r="A74" s="1">
        <v>65</v>
      </c>
      <c r="B74" s="2" t="s">
        <v>67</v>
      </c>
      <c r="C74" s="3"/>
      <c r="D74" s="20"/>
      <c r="E74" s="12">
        <v>18.54</v>
      </c>
      <c r="F74" s="12">
        <v>19.32</v>
      </c>
      <c r="G74" s="12">
        <f>MIN(E74,F74)</f>
        <v>18.54</v>
      </c>
      <c r="H74" s="19">
        <f>IF(I74&lt;&gt;9999,RANK(I74,$I$73:$I$76,1),"-")</f>
        <v>2</v>
      </c>
      <c r="I74" s="12">
        <f>IF(G74=0,9999,G74)</f>
        <v>18.54</v>
      </c>
      <c r="J74" s="2"/>
      <c r="K74" s="13"/>
    </row>
    <row r="75" spans="3:11" ht="13.5">
      <c r="C75" s="3"/>
      <c r="D75" s="20"/>
      <c r="G75" s="12">
        <f>MIN(E75,F75)</f>
        <v>0</v>
      </c>
      <c r="H75" s="19"/>
      <c r="I75" s="12">
        <f>IF(G75=0,9999,G75)</f>
        <v>9999</v>
      </c>
      <c r="J75" s="2"/>
      <c r="K75" s="13"/>
    </row>
    <row r="76" spans="1:11" ht="14.25" thickBot="1">
      <c r="A76" s="37"/>
      <c r="B76" s="38"/>
      <c r="C76" s="39"/>
      <c r="D76" s="40"/>
      <c r="E76" s="41"/>
      <c r="F76" s="41"/>
      <c r="G76" s="50">
        <f>MIN(E76,F76)</f>
        <v>0</v>
      </c>
      <c r="H76" s="22"/>
      <c r="I76" s="41">
        <f>IF(G76=0,9999,G76)</f>
        <v>9999</v>
      </c>
      <c r="J76" s="2"/>
      <c r="K76" s="13"/>
    </row>
    <row r="77" spans="2:11" ht="13.5">
      <c r="B77" s="36" t="s">
        <v>61</v>
      </c>
      <c r="C77" s="44"/>
      <c r="D77" s="45"/>
      <c r="E77" s="46"/>
      <c r="H77" s="19"/>
      <c r="J77" s="2"/>
      <c r="K77" s="13"/>
    </row>
    <row r="78" spans="1:11" ht="13.5">
      <c r="A78" s="1">
        <v>44</v>
      </c>
      <c r="B78" s="2" t="s">
        <v>25</v>
      </c>
      <c r="C78" s="3"/>
      <c r="D78" s="20"/>
      <c r="E78" s="12">
        <v>14.76</v>
      </c>
      <c r="F78" s="12">
        <v>14.53</v>
      </c>
      <c r="G78" s="12">
        <f aca="true" t="shared" si="3" ref="G78:G83">MIN(E78,F78)</f>
        <v>14.53</v>
      </c>
      <c r="H78" s="19">
        <f aca="true" t="shared" si="4" ref="H78:H83">IF(I78&lt;&gt;9999,RANK(I78,$I$78:$I$85,1),"-")</f>
        <v>1</v>
      </c>
      <c r="I78" s="12">
        <f aca="true" t="shared" si="5" ref="I78:I85">IF(G78=0,9999,G78)</f>
        <v>14.53</v>
      </c>
      <c r="J78" s="2"/>
      <c r="K78" s="13"/>
    </row>
    <row r="79" spans="1:11" ht="13.5">
      <c r="A79" s="1">
        <v>50</v>
      </c>
      <c r="B79" s="2" t="s">
        <v>35</v>
      </c>
      <c r="C79" s="3"/>
      <c r="D79" s="20"/>
      <c r="E79" s="12">
        <v>16.08</v>
      </c>
      <c r="F79" s="12">
        <v>15.51</v>
      </c>
      <c r="G79" s="12">
        <f t="shared" si="3"/>
        <v>15.51</v>
      </c>
      <c r="H79" s="19">
        <f t="shared" si="4"/>
        <v>2</v>
      </c>
      <c r="I79" s="12">
        <f t="shared" si="5"/>
        <v>15.51</v>
      </c>
      <c r="J79" s="2"/>
      <c r="K79" s="13"/>
    </row>
    <row r="80" spans="1:11" ht="13.5">
      <c r="A80" s="1">
        <v>46</v>
      </c>
      <c r="B80" s="2" t="s">
        <v>68</v>
      </c>
      <c r="C80" s="3"/>
      <c r="D80" s="20"/>
      <c r="E80" s="12">
        <v>16.8</v>
      </c>
      <c r="F80" s="12">
        <v>16.54</v>
      </c>
      <c r="G80" s="12">
        <f t="shared" si="3"/>
        <v>16.54</v>
      </c>
      <c r="H80" s="19">
        <f t="shared" si="4"/>
        <v>3</v>
      </c>
      <c r="I80" s="12">
        <f t="shared" si="5"/>
        <v>16.54</v>
      </c>
      <c r="J80" s="2"/>
      <c r="K80" s="13"/>
    </row>
    <row r="81" spans="1:11" ht="13.5">
      <c r="A81" s="1">
        <v>43</v>
      </c>
      <c r="B81" s="2" t="s">
        <v>69</v>
      </c>
      <c r="C81" s="3"/>
      <c r="D81" s="20"/>
      <c r="E81" s="12">
        <v>17.56</v>
      </c>
      <c r="F81" s="12">
        <v>17.46</v>
      </c>
      <c r="G81" s="12">
        <f t="shared" si="3"/>
        <v>17.46</v>
      </c>
      <c r="H81" s="19">
        <f t="shared" si="4"/>
        <v>4</v>
      </c>
      <c r="I81" s="12">
        <f t="shared" si="5"/>
        <v>17.46</v>
      </c>
      <c r="J81" s="2"/>
      <c r="K81" s="13"/>
    </row>
    <row r="82" spans="1:11" ht="13.5">
      <c r="A82" s="1">
        <v>41</v>
      </c>
      <c r="B82" s="2" t="s">
        <v>70</v>
      </c>
      <c r="C82" s="3"/>
      <c r="D82" s="20"/>
      <c r="E82" s="12">
        <v>17.55</v>
      </c>
      <c r="F82" s="12">
        <v>17.93</v>
      </c>
      <c r="G82" s="12">
        <f t="shared" si="3"/>
        <v>17.55</v>
      </c>
      <c r="H82" s="19">
        <f t="shared" si="4"/>
        <v>5</v>
      </c>
      <c r="I82" s="12">
        <f t="shared" si="5"/>
        <v>17.55</v>
      </c>
      <c r="J82" s="35"/>
      <c r="K82" s="13"/>
    </row>
    <row r="83" spans="1:11" ht="13.5">
      <c r="A83" s="1">
        <v>42</v>
      </c>
      <c r="B83" s="2" t="s">
        <v>27</v>
      </c>
      <c r="C83" s="3"/>
      <c r="D83" s="20"/>
      <c r="E83" s="12" t="s">
        <v>39</v>
      </c>
      <c r="F83" s="12" t="s">
        <v>71</v>
      </c>
      <c r="G83" s="12">
        <f t="shared" si="3"/>
        <v>0</v>
      </c>
      <c r="H83" s="19" t="str">
        <f t="shared" si="4"/>
        <v>-</v>
      </c>
      <c r="I83" s="12">
        <f t="shared" si="5"/>
        <v>9999</v>
      </c>
      <c r="J83" s="2"/>
      <c r="K83" s="13"/>
    </row>
    <row r="84" spans="3:11" ht="13.5">
      <c r="C84" s="3"/>
      <c r="D84" s="20"/>
      <c r="H84" s="19"/>
      <c r="I84" s="12">
        <f t="shared" si="5"/>
        <v>9999</v>
      </c>
      <c r="J84" s="2"/>
      <c r="K84" s="13"/>
    </row>
    <row r="85" spans="1:11" ht="14.25" thickBot="1">
      <c r="A85" s="37"/>
      <c r="B85" s="38"/>
      <c r="C85" s="39"/>
      <c r="D85" s="40"/>
      <c r="E85" s="41"/>
      <c r="F85" s="41"/>
      <c r="G85" s="50"/>
      <c r="H85" s="22"/>
      <c r="I85" s="41">
        <f t="shared" si="5"/>
        <v>9999</v>
      </c>
      <c r="J85" s="2"/>
      <c r="K85" s="13"/>
    </row>
    <row r="86" spans="2:11" ht="13.5">
      <c r="B86" s="36" t="s">
        <v>62</v>
      </c>
      <c r="C86" s="44"/>
      <c r="D86" s="45"/>
      <c r="E86" s="46"/>
      <c r="H86" s="19"/>
      <c r="J86" s="2"/>
      <c r="K86" s="13"/>
    </row>
    <row r="87" spans="1:11" ht="13.5">
      <c r="A87" s="1">
        <v>28</v>
      </c>
      <c r="B87" s="2" t="s">
        <v>24</v>
      </c>
      <c r="C87" s="3"/>
      <c r="D87" s="20"/>
      <c r="E87" s="12">
        <v>14.06</v>
      </c>
      <c r="F87" s="12">
        <v>14.27</v>
      </c>
      <c r="G87" s="12">
        <f aca="true" t="shared" si="6" ref="G87:G103">MIN(E87,F87)</f>
        <v>14.06</v>
      </c>
      <c r="H87" s="19">
        <f>IF(I87&lt;&gt;9999,RANK(I87,$I$87:$I$92,1),"-")</f>
        <v>1</v>
      </c>
      <c r="I87" s="12">
        <f aca="true" t="shared" si="7" ref="I87:I92">IF(G87=0,9999,G87)</f>
        <v>14.06</v>
      </c>
      <c r="J87" s="2"/>
      <c r="K87" s="13"/>
    </row>
    <row r="88" spans="1:11" ht="13.5">
      <c r="A88" s="1">
        <v>36</v>
      </c>
      <c r="B88" s="2" t="s">
        <v>72</v>
      </c>
      <c r="C88" s="3"/>
      <c r="D88" s="20"/>
      <c r="E88" s="12">
        <v>14.33</v>
      </c>
      <c r="F88" s="12">
        <v>27.84</v>
      </c>
      <c r="G88" s="12">
        <f t="shared" si="6"/>
        <v>14.33</v>
      </c>
      <c r="H88" s="19">
        <f>IF(I88&lt;&gt;9999,RANK(I88,$I$87:$I$92,1),"-")</f>
        <v>2</v>
      </c>
      <c r="I88" s="12">
        <f t="shared" si="7"/>
        <v>14.33</v>
      </c>
      <c r="J88" s="2"/>
      <c r="K88" s="13"/>
    </row>
    <row r="89" spans="1:11" ht="13.5">
      <c r="A89" s="1">
        <v>32</v>
      </c>
      <c r="B89" s="2" t="s">
        <v>73</v>
      </c>
      <c r="C89" s="3"/>
      <c r="D89" s="20"/>
      <c r="E89" s="12">
        <v>15.53</v>
      </c>
      <c r="F89" s="12">
        <v>15.33</v>
      </c>
      <c r="G89" s="12">
        <f t="shared" si="6"/>
        <v>15.33</v>
      </c>
      <c r="H89" s="19">
        <f>IF(I89&lt;&gt;9999,RANK(I89,$I$87:$I$92,1),"-")</f>
        <v>3</v>
      </c>
      <c r="I89" s="12">
        <f t="shared" si="7"/>
        <v>15.33</v>
      </c>
      <c r="J89" s="35"/>
      <c r="K89" s="13"/>
    </row>
    <row r="90" spans="1:11" ht="13.5">
      <c r="A90" s="1">
        <v>26</v>
      </c>
      <c r="B90" s="2" t="s">
        <v>78</v>
      </c>
      <c r="C90" s="3"/>
      <c r="D90" s="20"/>
      <c r="E90" s="12">
        <v>17.61</v>
      </c>
      <c r="F90" s="12">
        <v>18.23</v>
      </c>
      <c r="G90" s="12">
        <f t="shared" si="6"/>
        <v>17.61</v>
      </c>
      <c r="H90" s="19">
        <f>IF(I90&lt;&gt;9999,RANK(I90,$I$87:$I$92,1),"-")</f>
        <v>4</v>
      </c>
      <c r="I90" s="12">
        <f t="shared" si="7"/>
        <v>17.61</v>
      </c>
      <c r="J90" s="2"/>
      <c r="K90" s="13"/>
    </row>
    <row r="91" spans="3:11" ht="13.5">
      <c r="C91" s="3"/>
      <c r="D91" s="20"/>
      <c r="G91" s="12">
        <f t="shared" si="6"/>
        <v>0</v>
      </c>
      <c r="H91" s="19"/>
      <c r="I91" s="12">
        <f t="shared" si="7"/>
        <v>9999</v>
      </c>
      <c r="J91" s="2"/>
      <c r="K91" s="13"/>
    </row>
    <row r="92" spans="1:11" ht="14.25" thickBot="1">
      <c r="A92" s="37"/>
      <c r="B92" s="38"/>
      <c r="C92" s="39"/>
      <c r="D92" s="40"/>
      <c r="E92" s="41"/>
      <c r="F92" s="41"/>
      <c r="G92" s="50">
        <f t="shared" si="6"/>
        <v>0</v>
      </c>
      <c r="H92" s="22"/>
      <c r="I92" s="41">
        <f t="shared" si="7"/>
        <v>9999</v>
      </c>
      <c r="J92" s="2"/>
      <c r="K92" s="13"/>
    </row>
    <row r="93" spans="2:11" ht="13.5">
      <c r="B93" s="36" t="s">
        <v>63</v>
      </c>
      <c r="C93" s="44"/>
      <c r="D93" s="45"/>
      <c r="E93" s="46"/>
      <c r="G93" s="12">
        <f t="shared" si="6"/>
        <v>0</v>
      </c>
      <c r="H93" s="19"/>
      <c r="J93" s="2"/>
      <c r="K93" s="13"/>
    </row>
    <row r="94" spans="1:11" ht="13.5">
      <c r="A94" s="1">
        <v>25</v>
      </c>
      <c r="B94" s="2" t="s">
        <v>74</v>
      </c>
      <c r="C94" s="3"/>
      <c r="D94" s="20"/>
      <c r="E94" s="12">
        <v>16.8</v>
      </c>
      <c r="F94" s="12">
        <v>16.9</v>
      </c>
      <c r="G94" s="12">
        <f t="shared" si="6"/>
        <v>16.8</v>
      </c>
      <c r="H94" s="19">
        <f>IF(I94&lt;&gt;9999,RANK(I94,$I$94:$I$96,1),"-")</f>
        <v>1</v>
      </c>
      <c r="I94" s="12">
        <f>IF(G94=0,9999,G94)</f>
        <v>16.8</v>
      </c>
      <c r="J94" s="2"/>
      <c r="K94" s="13"/>
    </row>
    <row r="95" spans="3:11" ht="13.5">
      <c r="C95" s="3"/>
      <c r="D95" s="20"/>
      <c r="G95" s="12">
        <f t="shared" si="6"/>
        <v>0</v>
      </c>
      <c r="H95" s="19"/>
      <c r="I95" s="12">
        <f>IF(G95=0,9999,G95)</f>
        <v>9999</v>
      </c>
      <c r="J95" s="2"/>
      <c r="K95" s="13"/>
    </row>
    <row r="96" spans="1:11" ht="14.25" thickBot="1">
      <c r="A96" s="37"/>
      <c r="B96" s="38"/>
      <c r="C96" s="39"/>
      <c r="D96" s="40"/>
      <c r="E96" s="41"/>
      <c r="F96" s="41"/>
      <c r="G96" s="50">
        <f t="shared" si="6"/>
        <v>0</v>
      </c>
      <c r="H96" s="22"/>
      <c r="I96" s="41">
        <f>IF(G96=0,9999,G96)</f>
        <v>9999</v>
      </c>
      <c r="J96" s="2"/>
      <c r="K96" s="13"/>
    </row>
    <row r="97" spans="2:11" ht="13.5">
      <c r="B97" s="36" t="s">
        <v>64</v>
      </c>
      <c r="C97" s="44"/>
      <c r="D97" s="45"/>
      <c r="E97" s="46"/>
      <c r="G97" s="12">
        <f t="shared" si="6"/>
        <v>0</v>
      </c>
      <c r="H97" s="43"/>
      <c r="J97" s="2"/>
      <c r="K97" s="13"/>
    </row>
    <row r="98" spans="1:11" ht="13.5">
      <c r="A98" s="11">
        <v>9</v>
      </c>
      <c r="B98" s="2" t="s">
        <v>29</v>
      </c>
      <c r="D98" s="20"/>
      <c r="E98" s="12">
        <v>12.79</v>
      </c>
      <c r="F98" s="12">
        <v>12.98</v>
      </c>
      <c r="G98" s="12">
        <f t="shared" si="6"/>
        <v>12.79</v>
      </c>
      <c r="H98" s="19">
        <f>IF(I98&lt;&gt;9999,RANK(I98,$I$98:$I$103,1),"-")</f>
        <v>1</v>
      </c>
      <c r="I98" s="12">
        <f>IF(G98=0,9999,G98)</f>
        <v>12.79</v>
      </c>
      <c r="J98" s="2"/>
      <c r="K98" s="13"/>
    </row>
    <row r="99" spans="1:11" ht="13.5">
      <c r="A99" s="1">
        <v>11</v>
      </c>
      <c r="B99" s="2" t="s">
        <v>75</v>
      </c>
      <c r="D99" s="20"/>
      <c r="E99" s="12">
        <v>12.85</v>
      </c>
      <c r="F99" s="12" t="s">
        <v>39</v>
      </c>
      <c r="G99" s="12">
        <f t="shared" si="6"/>
        <v>12.85</v>
      </c>
      <c r="H99" s="19">
        <f>IF(I99&lt;&gt;9999,RANK(I99,$I$98:$I$103,1),"-")</f>
        <v>2</v>
      </c>
      <c r="I99" s="12">
        <f>IF(G99=0,9999,G99)</f>
        <v>12.85</v>
      </c>
      <c r="J99" s="35"/>
      <c r="K99" s="13"/>
    </row>
    <row r="100" spans="1:11" ht="13.5">
      <c r="A100" s="1">
        <v>14</v>
      </c>
      <c r="B100" s="2" t="s">
        <v>28</v>
      </c>
      <c r="D100" s="20"/>
      <c r="E100" s="12">
        <v>13.76</v>
      </c>
      <c r="F100" s="12">
        <v>13.95</v>
      </c>
      <c r="G100" s="12">
        <f>MIN(E100,F100)</f>
        <v>13.76</v>
      </c>
      <c r="H100" s="19">
        <f>IF(I100&lt;&gt;9999,RANK(I100,$I$98:$I$103,1),"-")</f>
        <v>3</v>
      </c>
      <c r="I100" s="12">
        <f>IF(G100=0,9999,G100)</f>
        <v>13.76</v>
      </c>
      <c r="J100" s="2"/>
      <c r="K100" s="13"/>
    </row>
    <row r="101" spans="1:11" ht="13.5">
      <c r="A101" s="1">
        <v>8</v>
      </c>
      <c r="B101" s="2" t="s">
        <v>79</v>
      </c>
      <c r="D101" s="20"/>
      <c r="E101" s="12">
        <v>13.76</v>
      </c>
      <c r="F101" s="12">
        <v>13.95</v>
      </c>
      <c r="G101" s="12">
        <f t="shared" si="6"/>
        <v>13.76</v>
      </c>
      <c r="H101" s="19">
        <f>IF(I101&lt;&gt;9999,RANK(I101,$I$98:$I$103,1),"-")</f>
        <v>3</v>
      </c>
      <c r="I101" s="12">
        <f>IF(G101=0,9999,G101)</f>
        <v>13.76</v>
      </c>
      <c r="J101" s="2"/>
      <c r="K101" s="13"/>
    </row>
    <row r="102" spans="1:11" ht="13.5">
      <c r="A102" s="1">
        <v>10</v>
      </c>
      <c r="B102" s="2" t="s">
        <v>76</v>
      </c>
      <c r="D102" s="20"/>
      <c r="E102" s="12">
        <v>17.3</v>
      </c>
      <c r="F102" s="12">
        <v>16.54</v>
      </c>
      <c r="G102" s="12">
        <f>MIN(E102,F102)</f>
        <v>16.54</v>
      </c>
      <c r="H102" s="19">
        <v>5</v>
      </c>
      <c r="J102" s="2"/>
      <c r="K102" s="13"/>
    </row>
    <row r="103" spans="1:11" ht="14.25" thickBot="1">
      <c r="A103" s="37"/>
      <c r="B103" s="38"/>
      <c r="C103" s="42"/>
      <c r="D103" s="40"/>
      <c r="E103" s="41"/>
      <c r="F103" s="41"/>
      <c r="G103" s="41">
        <f t="shared" si="6"/>
        <v>0</v>
      </c>
      <c r="H103" s="22"/>
      <c r="I103" s="12">
        <f>IF(G103=0,9999,G103)</f>
        <v>9999</v>
      </c>
      <c r="J103" s="2"/>
      <c r="K103" s="13"/>
    </row>
    <row r="104" spans="1:11" ht="13.5">
      <c r="A104" s="63"/>
      <c r="B104" s="64" t="s">
        <v>65</v>
      </c>
      <c r="C104" s="65"/>
      <c r="D104" s="66"/>
      <c r="E104" s="67"/>
      <c r="F104" s="68"/>
      <c r="G104" s="68"/>
      <c r="H104" s="43"/>
      <c r="J104" s="2"/>
      <c r="K104" s="13"/>
    </row>
    <row r="105" spans="1:11" ht="13.5">
      <c r="A105" s="69">
        <v>1</v>
      </c>
      <c r="B105" s="2" t="s">
        <v>30</v>
      </c>
      <c r="D105" s="20"/>
      <c r="E105" s="12">
        <v>12.4</v>
      </c>
      <c r="F105" s="12">
        <v>12.59</v>
      </c>
      <c r="G105" s="12">
        <f>MIN(E105,F105)</f>
        <v>12.4</v>
      </c>
      <c r="H105" s="19">
        <f>IF(I105&lt;&gt;9999,RANK(I105,$I$105:$I$107,1),"-")</f>
        <v>1</v>
      </c>
      <c r="I105" s="12">
        <f>IF(G105=0,9999,G105)</f>
        <v>12.4</v>
      </c>
      <c r="J105" s="2"/>
      <c r="K105" s="13"/>
    </row>
    <row r="106" spans="1:11" ht="13.5">
      <c r="A106" s="69">
        <v>5</v>
      </c>
      <c r="B106" s="2" t="s">
        <v>77</v>
      </c>
      <c r="D106" s="20"/>
      <c r="E106" s="12">
        <v>17.17</v>
      </c>
      <c r="F106" s="12">
        <v>16.42</v>
      </c>
      <c r="G106" s="12">
        <f>MIN(E106,F106)</f>
        <v>16.42</v>
      </c>
      <c r="H106" s="19">
        <f>IF(I106&lt;&gt;9999,RANK(I106,$I$105:$I$107,1),"-")</f>
        <v>2</v>
      </c>
      <c r="I106" s="12">
        <f>IF(G106=0,9999,G106)</f>
        <v>16.42</v>
      </c>
      <c r="J106" s="2"/>
      <c r="K106" s="13"/>
    </row>
    <row r="107" spans="1:11" ht="14.25" thickBot="1">
      <c r="A107" s="70"/>
      <c r="B107" s="38"/>
      <c r="C107" s="38"/>
      <c r="D107" s="38"/>
      <c r="E107" s="41"/>
      <c r="F107" s="41"/>
      <c r="G107" s="41">
        <f>MIN(E107,F107)</f>
        <v>0</v>
      </c>
      <c r="H107" s="22"/>
      <c r="I107" s="12">
        <f>IF(G107=0,9999,G107)</f>
        <v>9999</v>
      </c>
      <c r="J107" s="2"/>
      <c r="K107" s="13"/>
    </row>
    <row r="138" spans="1:10" ht="13.5">
      <c r="A138" s="2"/>
      <c r="C138" s="2"/>
      <c r="D138" s="2"/>
      <c r="E138" s="2"/>
      <c r="F138" s="2"/>
      <c r="G138" s="2"/>
      <c r="H138" s="2"/>
      <c r="I138" s="2"/>
      <c r="J138" s="2"/>
    </row>
    <row r="139" spans="1:10" ht="13.5">
      <c r="A139" s="2"/>
      <c r="C139" s="2"/>
      <c r="D139" s="2"/>
      <c r="E139" s="2"/>
      <c r="F139" s="2"/>
      <c r="G139" s="2"/>
      <c r="H139" s="2"/>
      <c r="I139" s="2"/>
      <c r="J139" s="2"/>
    </row>
    <row r="140" spans="1:10" ht="13.5">
      <c r="A140" s="2"/>
      <c r="C140" s="2"/>
      <c r="D140" s="2"/>
      <c r="E140" s="2"/>
      <c r="F140" s="2"/>
      <c r="G140" s="2"/>
      <c r="H140" s="2"/>
      <c r="I140" s="2"/>
      <c r="J140" s="2"/>
    </row>
    <row r="141" spans="1:10" ht="13.5">
      <c r="A141" s="2"/>
      <c r="C141" s="2"/>
      <c r="D141" s="2"/>
      <c r="E141" s="2"/>
      <c r="F141" s="2"/>
      <c r="G141" s="2"/>
      <c r="H141" s="2"/>
      <c r="I141" s="2"/>
      <c r="J141" s="2"/>
    </row>
    <row r="142" spans="1:10" ht="13.5">
      <c r="A142" s="2"/>
      <c r="C142" s="2"/>
      <c r="D142" s="2"/>
      <c r="E142" s="2"/>
      <c r="F142" s="2"/>
      <c r="G142" s="2"/>
      <c r="H142" s="2"/>
      <c r="I142" s="2"/>
      <c r="J142" s="2"/>
    </row>
    <row r="143" spans="1:10" ht="13.5">
      <c r="A143" s="2"/>
      <c r="C143" s="2"/>
      <c r="D143" s="2"/>
      <c r="E143" s="2"/>
      <c r="F143" s="2"/>
      <c r="G143" s="2"/>
      <c r="H143" s="2"/>
      <c r="I143" s="2"/>
      <c r="J143" s="2"/>
    </row>
    <row r="144" spans="1:10" ht="13.5">
      <c r="A144" s="2"/>
      <c r="C144" s="2"/>
      <c r="D144" s="2"/>
      <c r="E144" s="2"/>
      <c r="F144" s="2"/>
      <c r="G144" s="2"/>
      <c r="H144" s="2"/>
      <c r="I144" s="2"/>
      <c r="J144" s="2"/>
    </row>
    <row r="145" spans="1:10" ht="13.5">
      <c r="A145" s="2"/>
      <c r="C145" s="2"/>
      <c r="D145" s="2"/>
      <c r="E145" s="2"/>
      <c r="F145" s="2"/>
      <c r="G145" s="2"/>
      <c r="H145" s="2"/>
      <c r="I145" s="2"/>
      <c r="J145" s="2"/>
    </row>
    <row r="146" spans="1:10" ht="13.5">
      <c r="A146" s="2"/>
      <c r="C146" s="2"/>
      <c r="D146" s="2"/>
      <c r="E146" s="2"/>
      <c r="F146" s="2"/>
      <c r="G146" s="2"/>
      <c r="H146" s="2"/>
      <c r="I146" s="2"/>
      <c r="J146" s="2"/>
    </row>
    <row r="147" spans="1:10" ht="13.5">
      <c r="A147" s="2"/>
      <c r="C147" s="2"/>
      <c r="D147" s="2"/>
      <c r="E147" s="2"/>
      <c r="F147" s="2"/>
      <c r="G147" s="2"/>
      <c r="H147" s="2"/>
      <c r="I147" s="2"/>
      <c r="J147" s="2"/>
    </row>
    <row r="148" spans="1:10" ht="13.5">
      <c r="A148" s="2"/>
      <c r="C148" s="2"/>
      <c r="D148" s="2"/>
      <c r="E148" s="2"/>
      <c r="F148" s="2"/>
      <c r="G148" s="2"/>
      <c r="H148" s="2"/>
      <c r="I148" s="2"/>
      <c r="J148" s="2"/>
    </row>
    <row r="149" spans="1:10" ht="13.5">
      <c r="A149" s="2"/>
      <c r="C149" s="2"/>
      <c r="D149" s="2"/>
      <c r="E149" s="2"/>
      <c r="F149" s="2"/>
      <c r="G149" s="2"/>
      <c r="H149" s="2"/>
      <c r="I149" s="2"/>
      <c r="J149" s="2"/>
    </row>
    <row r="150" spans="1:10" ht="13.5">
      <c r="A150" s="2"/>
      <c r="C150" s="2"/>
      <c r="D150" s="2"/>
      <c r="E150" s="2"/>
      <c r="F150" s="2"/>
      <c r="G150" s="2"/>
      <c r="H150" s="2"/>
      <c r="I150" s="2"/>
      <c r="J150" s="2"/>
    </row>
    <row r="151" spans="1:10" ht="13.5">
      <c r="A151" s="2"/>
      <c r="C151" s="2"/>
      <c r="D151" s="2"/>
      <c r="E151" s="2"/>
      <c r="F151" s="2"/>
      <c r="G151" s="2"/>
      <c r="H151" s="2"/>
      <c r="I151" s="2"/>
      <c r="J151" s="2"/>
    </row>
    <row r="152" spans="1:10" ht="13.5">
      <c r="A152" s="2"/>
      <c r="C152" s="2"/>
      <c r="D152" s="2"/>
      <c r="E152" s="2"/>
      <c r="F152" s="2"/>
      <c r="G152" s="2"/>
      <c r="H152" s="2"/>
      <c r="I152" s="2"/>
      <c r="J152" s="2"/>
    </row>
    <row r="153" spans="1:10" ht="13.5">
      <c r="A153" s="2"/>
      <c r="C153" s="2"/>
      <c r="D153" s="2"/>
      <c r="E153" s="2"/>
      <c r="F153" s="2"/>
      <c r="G153" s="2"/>
      <c r="H153" s="2"/>
      <c r="I153" s="2"/>
      <c r="J153" s="2"/>
    </row>
    <row r="154" spans="1:10" ht="13.5">
      <c r="A154" s="2"/>
      <c r="C154" s="2"/>
      <c r="D154" s="2"/>
      <c r="E154" s="2"/>
      <c r="F154" s="2"/>
      <c r="G154" s="2"/>
      <c r="H154" s="2"/>
      <c r="I154" s="2"/>
      <c r="J154" s="2"/>
    </row>
    <row r="155" spans="1:10" ht="13.5">
      <c r="A155" s="2"/>
      <c r="C155" s="2"/>
      <c r="D155" s="2"/>
      <c r="E155" s="2"/>
      <c r="F155" s="2"/>
      <c r="G155" s="2"/>
      <c r="H155" s="2"/>
      <c r="I155" s="2"/>
      <c r="J155" s="2"/>
    </row>
    <row r="156" spans="1:10" ht="13.5">
      <c r="A156" s="2"/>
      <c r="C156" s="2"/>
      <c r="D156" s="2"/>
      <c r="E156" s="2"/>
      <c r="F156" s="2"/>
      <c r="G156" s="2"/>
      <c r="H156" s="2"/>
      <c r="I156" s="2"/>
      <c r="J156" s="2"/>
    </row>
  </sheetData>
  <printOptions gridLines="1"/>
  <pageMargins left="0.7480314960629921" right="0.7480314960629921" top="0.31496062992125984" bottom="0.4330708661417323" header="0.5118110236220472" footer="0.5118110236220472"/>
  <pageSetup horizontalDpi="300" verticalDpi="300" orientation="portrait" paperSize="9" scale="85" r:id="rId1"/>
  <headerFooter alignWithMargins="0">
    <oddFooter>&amp;L&amp;D&amp;RPage &amp;P of &amp;N</oddFooter>
  </headerFooter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 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Lee</dc:creator>
  <cp:keywords/>
  <dc:description/>
  <cp:lastModifiedBy>SCI</cp:lastModifiedBy>
  <cp:lastPrinted>2009-10-22T19:09:47Z</cp:lastPrinted>
  <dcterms:created xsi:type="dcterms:W3CDTF">2003-10-01T06:00:29Z</dcterms:created>
  <dcterms:modified xsi:type="dcterms:W3CDTF">2009-10-22T19:41:34Z</dcterms:modified>
  <cp:category/>
  <cp:version/>
  <cp:contentType/>
  <cp:contentStatus/>
</cp:coreProperties>
</file>